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55" windowHeight="8160" activeTab="1"/>
  </bookViews>
  <sheets>
    <sheet name="Charakterbogen" sheetId="1" r:id="rId1"/>
    <sheet name="Charakterbogen (2)" sheetId="2" r:id="rId2"/>
    <sheet name="Werte" sheetId="3" r:id="rId3"/>
    <sheet name="Spezialisierungen" sheetId="4" r:id="rId4"/>
  </sheets>
  <definedNames>
    <definedName name="Nachteil1">'Werte'!$A$39</definedName>
    <definedName name="Nachteil2">'Werte'!$A$40</definedName>
    <definedName name="Nachteil3">'Werte'!$A$41</definedName>
    <definedName name="Nachteil4">'Werte'!$A$42</definedName>
    <definedName name="Nachteil5">'Werte'!$A$43</definedName>
    <definedName name="Nachteil6">'Werte'!$A$44</definedName>
    <definedName name="Nachteil7">'Werte'!$A$45</definedName>
    <definedName name="Nachteil8" localSheetId="1">'Werte'!#REF!</definedName>
    <definedName name="Nachteil8">'Werte'!#REF!</definedName>
    <definedName name="Vorteil1">'Werte'!$A$31</definedName>
    <definedName name="Vorteil2">'Werte'!$A$32</definedName>
    <definedName name="Vorteil3">'Werte'!$A$33</definedName>
    <definedName name="Vorteil4">'Werte'!$A$34</definedName>
    <definedName name="Vorteil5">'Werte'!$A$35</definedName>
    <definedName name="Vorteil6">'Werte'!$A$36</definedName>
    <definedName name="Vorteil7">'Werte'!$A$37</definedName>
  </definedNames>
  <calcPr fullCalcOnLoad="1"/>
</workbook>
</file>

<file path=xl/sharedStrings.xml><?xml version="1.0" encoding="utf-8"?>
<sst xmlns="http://schemas.openxmlformats.org/spreadsheetml/2006/main" count="97" uniqueCount="80">
  <si>
    <t xml:space="preserve">Grundschaden </t>
  </si>
  <si>
    <t>Stabilität</t>
  </si>
  <si>
    <t>Ausdauer</t>
  </si>
  <si>
    <t>Traglast</t>
  </si>
  <si>
    <t>Resistenz</t>
  </si>
  <si>
    <t>Laufen</t>
  </si>
  <si>
    <t>Schwimmen</t>
  </si>
  <si>
    <t>Springen</t>
  </si>
  <si>
    <t>Klettern</t>
  </si>
  <si>
    <t>sonst. Bewegung</t>
  </si>
  <si>
    <t>Bewegung</t>
  </si>
  <si>
    <t>Fernkampf</t>
  </si>
  <si>
    <t>Fingerfertigkeit</t>
  </si>
  <si>
    <t>Handwerk</t>
  </si>
  <si>
    <t>Lenken</t>
  </si>
  <si>
    <t>Nahkampf</t>
  </si>
  <si>
    <t>Sozialfertigkeit</t>
  </si>
  <si>
    <t>Technik</t>
  </si>
  <si>
    <t>Wahrnehmung</t>
  </si>
  <si>
    <t>Wissen</t>
  </si>
  <si>
    <t>Vorteile</t>
  </si>
  <si>
    <t>Nachteile</t>
  </si>
  <si>
    <t>Eigenschaften:</t>
  </si>
  <si>
    <t>Bewegungsarten:</t>
  </si>
  <si>
    <t>Basis</t>
  </si>
  <si>
    <t>Kosten</t>
  </si>
  <si>
    <t>Name:</t>
  </si>
  <si>
    <t>Gestalt:</t>
  </si>
  <si>
    <t>Körpergewicht:</t>
  </si>
  <si>
    <t>Größe:</t>
  </si>
  <si>
    <t>Vorteile:</t>
  </si>
  <si>
    <t>Nachteile:</t>
  </si>
  <si>
    <t>Gesamt CPs:</t>
  </si>
  <si>
    <t>CPs</t>
  </si>
  <si>
    <t>Fertigkeiten</t>
  </si>
  <si>
    <t>Ephorân - Charakterbogen</t>
  </si>
  <si>
    <t>Konzept:</t>
  </si>
  <si>
    <t>Spezialisierungen</t>
  </si>
  <si>
    <t>Punkte</t>
  </si>
  <si>
    <t>Fertigkeiten:</t>
  </si>
  <si>
    <t>Gesamtpunkte</t>
  </si>
  <si>
    <t>Übrige Punkte</t>
  </si>
  <si>
    <t>verfügbare CPs</t>
  </si>
  <si>
    <t>übrig:</t>
  </si>
  <si>
    <t>Fertigkeit</t>
  </si>
  <si>
    <t>Gesamt</t>
  </si>
  <si>
    <t>Spez. Tiefe 1</t>
  </si>
  <si>
    <t>Spez. Tiefe 2</t>
  </si>
  <si>
    <t>Spez. Tiefe 3</t>
  </si>
  <si>
    <t>Spez. Tiefe 4</t>
  </si>
  <si>
    <t>Spez. Tiefe 5</t>
  </si>
  <si>
    <t>Spez. Tiefe 6</t>
  </si>
  <si>
    <t>Spez. Tiefe 7</t>
  </si>
  <si>
    <t>Spez. Tiefe 8</t>
  </si>
  <si>
    <t>Spezialisierungen (2CP)</t>
  </si>
  <si>
    <t>Tina Gruber</t>
  </si>
  <si>
    <t>Teenager</t>
  </si>
  <si>
    <t>Mensch</t>
  </si>
  <si>
    <t>Tierlieb</t>
  </si>
  <si>
    <t>Hunde</t>
  </si>
  <si>
    <t>Rottweiler</t>
  </si>
  <si>
    <t>Haushalt</t>
  </si>
  <si>
    <t>Fitness</t>
  </si>
  <si>
    <t>Stepaerobic</t>
  </si>
  <si>
    <t>Salsa</t>
  </si>
  <si>
    <t>Computer</t>
  </si>
  <si>
    <t>Web 2.0</t>
  </si>
  <si>
    <t>Flirten</t>
  </si>
  <si>
    <t>Smalltalk</t>
  </si>
  <si>
    <t>Pfefferspray</t>
  </si>
  <si>
    <t>Fahrrad</t>
  </si>
  <si>
    <t>Braucht mehr Schlaf (2h)</t>
  </si>
  <si>
    <t>Glück (5 Punkte)</t>
  </si>
  <si>
    <t>Handarbeit</t>
  </si>
  <si>
    <t>Häkeln</t>
  </si>
  <si>
    <t>Trivia</t>
  </si>
  <si>
    <t>Vorabendserien</t>
  </si>
  <si>
    <t>Partys</t>
  </si>
  <si>
    <t>Selbstverteidigung</t>
  </si>
  <si>
    <t>Stimmungen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</si>
</sst>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\ &quot;kg&quot;"/>
    <numFmt numFmtId="165" formatCode="0.00\ &quot;m&quot;"/>
    <numFmt numFmtId="166" formatCode="0.00\ &quot;m/s&quot;"/>
    <numFmt numFmtId="167" formatCode="0.00\ &quot;m hoch&quot;"/>
    <numFmt numFmtId="168" formatCode="0.0\ &quot;kg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8"/>
      <color theme="1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8" fillId="0" borderId="0" xfId="0" applyFont="1" applyBorder="1" applyAlignment="1">
      <alignment horizontal="left"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left"/>
    </xf>
    <xf numFmtId="0" fontId="2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6" fillId="0" borderId="16" xfId="0" applyFont="1" applyBorder="1" applyAlignment="1">
      <alignment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/>
    </xf>
    <xf numFmtId="0" fontId="38" fillId="0" borderId="19" xfId="0" applyFont="1" applyBorder="1" applyAlignment="1">
      <alignment/>
    </xf>
    <xf numFmtId="0" fontId="38" fillId="0" borderId="20" xfId="0" applyFont="1" applyBorder="1" applyAlignment="1">
      <alignment/>
    </xf>
    <xf numFmtId="0" fontId="38" fillId="0" borderId="19" xfId="0" applyFont="1" applyBorder="1" applyAlignment="1">
      <alignment/>
    </xf>
    <xf numFmtId="0" fontId="0" fillId="33" borderId="0" xfId="0" applyFill="1" applyAlignment="1">
      <alignment/>
    </xf>
    <xf numFmtId="0" fontId="0" fillId="0" borderId="12" xfId="0" applyFill="1" applyBorder="1" applyAlignment="1">
      <alignment/>
    </xf>
    <xf numFmtId="2" fontId="0" fillId="0" borderId="0" xfId="0" applyNumberFormat="1" applyAlignment="1">
      <alignment/>
    </xf>
    <xf numFmtId="0" fontId="26" fillId="4" borderId="0" xfId="0" applyFont="1" applyFill="1" applyAlignment="1">
      <alignment/>
    </xf>
    <xf numFmtId="0" fontId="38" fillId="0" borderId="10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38" fillId="0" borderId="0" xfId="0" applyFont="1" applyBorder="1" applyAlignment="1">
      <alignment/>
    </xf>
    <xf numFmtId="0" fontId="38" fillId="0" borderId="10" xfId="0" applyFont="1" applyBorder="1" applyAlignment="1">
      <alignment horizontal="left"/>
    </xf>
    <xf numFmtId="0" fontId="38" fillId="0" borderId="0" xfId="0" applyFont="1" applyAlignment="1">
      <alignment horizontal="left"/>
    </xf>
    <xf numFmtId="0" fontId="38" fillId="0" borderId="0" xfId="0" applyNumberFormat="1" applyFont="1" applyAlignment="1">
      <alignment horizontal="left"/>
    </xf>
    <xf numFmtId="0" fontId="39" fillId="0" borderId="0" xfId="0" applyFont="1" applyBorder="1" applyAlignment="1">
      <alignment horizontal="left"/>
    </xf>
    <xf numFmtId="0" fontId="38" fillId="0" borderId="0" xfId="0" applyNumberFormat="1" applyFont="1" applyBorder="1" applyAlignment="1">
      <alignment horizontal="left"/>
    </xf>
    <xf numFmtId="49" fontId="38" fillId="0" borderId="0" xfId="0" applyNumberFormat="1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165" fontId="38" fillId="0" borderId="10" xfId="0" applyNumberFormat="1" applyFont="1" applyBorder="1" applyAlignment="1">
      <alignment/>
    </xf>
    <xf numFmtId="164" fontId="38" fillId="0" borderId="10" xfId="0" applyNumberFormat="1" applyFont="1" applyBorder="1" applyAlignment="1">
      <alignment/>
    </xf>
    <xf numFmtId="166" fontId="38" fillId="0" borderId="0" xfId="0" applyNumberFormat="1" applyFont="1" applyAlignment="1">
      <alignment horizontal="right"/>
    </xf>
    <xf numFmtId="0" fontId="38" fillId="0" borderId="0" xfId="0" applyFont="1" applyBorder="1" applyAlignment="1">
      <alignment horizontal="right"/>
    </xf>
    <xf numFmtId="168" fontId="38" fillId="0" borderId="0" xfId="0" applyNumberFormat="1" applyFont="1" applyBorder="1" applyAlignment="1">
      <alignment horizontal="right"/>
    </xf>
    <xf numFmtId="0" fontId="38" fillId="0" borderId="0" xfId="0" applyFont="1" applyBorder="1" applyAlignment="1">
      <alignment/>
    </xf>
    <xf numFmtId="0" fontId="40" fillId="0" borderId="16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167" fontId="38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38" fillId="34" borderId="0" xfId="0" applyFont="1" applyFill="1" applyAlignment="1">
      <alignment/>
    </xf>
    <xf numFmtId="0" fontId="38" fillId="34" borderId="0" xfId="0" applyFont="1" applyFill="1" applyBorder="1" applyAlignment="1">
      <alignment horizontal="left"/>
    </xf>
    <xf numFmtId="0" fontId="38" fillId="34" borderId="10" xfId="0" applyFont="1" applyFill="1" applyBorder="1" applyAlignment="1">
      <alignment/>
    </xf>
    <xf numFmtId="0" fontId="38" fillId="34" borderId="0" xfId="0" applyFont="1" applyFill="1" applyBorder="1" applyAlignment="1">
      <alignment/>
    </xf>
    <xf numFmtId="0" fontId="38" fillId="34" borderId="17" xfId="0" applyFont="1" applyFill="1" applyBorder="1" applyAlignment="1">
      <alignment/>
    </xf>
    <xf numFmtId="0" fontId="38" fillId="34" borderId="19" xfId="0" applyFont="1" applyFill="1" applyBorder="1" applyAlignment="1">
      <alignment/>
    </xf>
    <xf numFmtId="0" fontId="38" fillId="34" borderId="0" xfId="0" applyFont="1" applyFill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34" borderId="0" xfId="0" applyFont="1" applyFill="1" applyBorder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22</xdr:row>
      <xdr:rowOff>95250</xdr:rowOff>
    </xdr:from>
    <xdr:to>
      <xdr:col>13</xdr:col>
      <xdr:colOff>38100</xdr:colOff>
      <xdr:row>24</xdr:row>
      <xdr:rowOff>76200</xdr:rowOff>
    </xdr:to>
    <xdr:sp>
      <xdr:nvSpPr>
        <xdr:cNvPr id="1" name="Ellipse 2"/>
        <xdr:cNvSpPr>
          <a:spLocks/>
        </xdr:cNvSpPr>
      </xdr:nvSpPr>
      <xdr:spPr>
        <a:xfrm>
          <a:off x="2362200" y="3762375"/>
          <a:ext cx="1266825" cy="3048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152400</xdr:colOff>
      <xdr:row>37</xdr:row>
      <xdr:rowOff>104775</xdr:rowOff>
    </xdr:from>
    <xdr:to>
      <xdr:col>13</xdr:col>
      <xdr:colOff>38100</xdr:colOff>
      <xdr:row>39</xdr:row>
      <xdr:rowOff>85725</xdr:rowOff>
    </xdr:to>
    <xdr:sp>
      <xdr:nvSpPr>
        <xdr:cNvPr id="2" name="Ellipse 7"/>
        <xdr:cNvSpPr>
          <a:spLocks/>
        </xdr:cNvSpPr>
      </xdr:nvSpPr>
      <xdr:spPr>
        <a:xfrm>
          <a:off x="2362200" y="6200775"/>
          <a:ext cx="1266825" cy="3048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133350</xdr:colOff>
      <xdr:row>34</xdr:row>
      <xdr:rowOff>104775</xdr:rowOff>
    </xdr:from>
    <xdr:to>
      <xdr:col>16</xdr:col>
      <xdr:colOff>47625</xdr:colOff>
      <xdr:row>36</xdr:row>
      <xdr:rowOff>85725</xdr:rowOff>
    </xdr:to>
    <xdr:grpSp>
      <xdr:nvGrpSpPr>
        <xdr:cNvPr id="3" name="Gruppieren 14"/>
        <xdr:cNvGrpSpPr>
          <a:grpSpLocks/>
        </xdr:cNvGrpSpPr>
      </xdr:nvGrpSpPr>
      <xdr:grpSpPr>
        <a:xfrm>
          <a:off x="1514475" y="5715000"/>
          <a:ext cx="2952750" cy="304800"/>
          <a:chOff x="1533525" y="5648325"/>
          <a:chExt cx="2952750" cy="304800"/>
        </a:xfrm>
        <a:solidFill>
          <a:srgbClr val="FFFFFF"/>
        </a:solidFill>
      </xdr:grpSpPr>
      <xdr:sp>
        <xdr:nvSpPr>
          <xdr:cNvPr id="4" name="Ellipse 6"/>
          <xdr:cNvSpPr>
            <a:spLocks/>
          </xdr:cNvSpPr>
        </xdr:nvSpPr>
        <xdr:spPr>
          <a:xfrm>
            <a:off x="1533525" y="5648325"/>
            <a:ext cx="1266730" cy="304800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Ellipse 8"/>
          <xdr:cNvSpPr>
            <a:spLocks/>
          </xdr:cNvSpPr>
        </xdr:nvSpPr>
        <xdr:spPr>
          <a:xfrm>
            <a:off x="3219545" y="5648325"/>
            <a:ext cx="1266730" cy="304800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</xdr:col>
      <xdr:colOff>142875</xdr:colOff>
      <xdr:row>31</xdr:row>
      <xdr:rowOff>104775</xdr:rowOff>
    </xdr:from>
    <xdr:to>
      <xdr:col>17</xdr:col>
      <xdr:colOff>47625</xdr:colOff>
      <xdr:row>33</xdr:row>
      <xdr:rowOff>85725</xdr:rowOff>
    </xdr:to>
    <xdr:grpSp>
      <xdr:nvGrpSpPr>
        <xdr:cNvPr id="6" name="Gruppieren 16"/>
        <xdr:cNvGrpSpPr>
          <a:grpSpLocks/>
        </xdr:cNvGrpSpPr>
      </xdr:nvGrpSpPr>
      <xdr:grpSpPr>
        <a:xfrm>
          <a:off x="1247775" y="5229225"/>
          <a:ext cx="3495675" cy="304800"/>
          <a:chOff x="1247775" y="5162550"/>
          <a:chExt cx="3495675" cy="304800"/>
        </a:xfrm>
        <a:solidFill>
          <a:srgbClr val="FFFFFF"/>
        </a:solidFill>
      </xdr:grpSpPr>
      <xdr:sp>
        <xdr:nvSpPr>
          <xdr:cNvPr id="7" name="Ellipse 5"/>
          <xdr:cNvSpPr>
            <a:spLocks/>
          </xdr:cNvSpPr>
        </xdr:nvSpPr>
        <xdr:spPr>
          <a:xfrm>
            <a:off x="1247775" y="5162550"/>
            <a:ext cx="1267182" cy="304800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Ellipse 9"/>
          <xdr:cNvSpPr>
            <a:spLocks/>
          </xdr:cNvSpPr>
        </xdr:nvSpPr>
        <xdr:spPr>
          <a:xfrm>
            <a:off x="3476268" y="5162550"/>
            <a:ext cx="1267182" cy="304800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</xdr:col>
      <xdr:colOff>142875</xdr:colOff>
      <xdr:row>28</xdr:row>
      <xdr:rowOff>95250</xdr:rowOff>
    </xdr:from>
    <xdr:to>
      <xdr:col>17</xdr:col>
      <xdr:colOff>47625</xdr:colOff>
      <xdr:row>30</xdr:row>
      <xdr:rowOff>76200</xdr:rowOff>
    </xdr:to>
    <xdr:grpSp>
      <xdr:nvGrpSpPr>
        <xdr:cNvPr id="9" name="Gruppieren 15"/>
        <xdr:cNvGrpSpPr>
          <a:grpSpLocks/>
        </xdr:cNvGrpSpPr>
      </xdr:nvGrpSpPr>
      <xdr:grpSpPr>
        <a:xfrm>
          <a:off x="1247775" y="4733925"/>
          <a:ext cx="3495675" cy="304800"/>
          <a:chOff x="1247775" y="4676775"/>
          <a:chExt cx="3495675" cy="304800"/>
        </a:xfrm>
        <a:solidFill>
          <a:srgbClr val="FFFFFF"/>
        </a:solidFill>
      </xdr:grpSpPr>
      <xdr:sp>
        <xdr:nvSpPr>
          <xdr:cNvPr id="10" name="Ellipse 4"/>
          <xdr:cNvSpPr>
            <a:spLocks/>
          </xdr:cNvSpPr>
        </xdr:nvSpPr>
        <xdr:spPr>
          <a:xfrm>
            <a:off x="1247775" y="4676775"/>
            <a:ext cx="1267182" cy="304800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Ellipse 10"/>
          <xdr:cNvSpPr>
            <a:spLocks/>
          </xdr:cNvSpPr>
        </xdr:nvSpPr>
        <xdr:spPr>
          <a:xfrm>
            <a:off x="3476268" y="4676775"/>
            <a:ext cx="1267182" cy="304800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5</xdr:col>
      <xdr:colOff>133350</xdr:colOff>
      <xdr:row>25</xdr:row>
      <xdr:rowOff>95250</xdr:rowOff>
    </xdr:from>
    <xdr:to>
      <xdr:col>16</xdr:col>
      <xdr:colOff>47625</xdr:colOff>
      <xdr:row>27</xdr:row>
      <xdr:rowOff>76200</xdr:rowOff>
    </xdr:to>
    <xdr:grpSp>
      <xdr:nvGrpSpPr>
        <xdr:cNvPr id="12" name="Gruppieren 13"/>
        <xdr:cNvGrpSpPr>
          <a:grpSpLocks/>
        </xdr:cNvGrpSpPr>
      </xdr:nvGrpSpPr>
      <xdr:grpSpPr>
        <a:xfrm>
          <a:off x="1514475" y="4248150"/>
          <a:ext cx="2952750" cy="304800"/>
          <a:chOff x="1533525" y="4200525"/>
          <a:chExt cx="2952750" cy="304800"/>
        </a:xfrm>
        <a:solidFill>
          <a:srgbClr val="FFFFFF"/>
        </a:solidFill>
      </xdr:grpSpPr>
      <xdr:sp>
        <xdr:nvSpPr>
          <xdr:cNvPr id="13" name="Ellipse 3"/>
          <xdr:cNvSpPr>
            <a:spLocks/>
          </xdr:cNvSpPr>
        </xdr:nvSpPr>
        <xdr:spPr>
          <a:xfrm>
            <a:off x="1533525" y="4200525"/>
            <a:ext cx="1266730" cy="304800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Ellipse 11"/>
          <xdr:cNvSpPr>
            <a:spLocks/>
          </xdr:cNvSpPr>
        </xdr:nvSpPr>
        <xdr:spPr>
          <a:xfrm>
            <a:off x="3219545" y="4200525"/>
            <a:ext cx="1266730" cy="304800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23</xdr:row>
      <xdr:rowOff>57150</xdr:rowOff>
    </xdr:from>
    <xdr:to>
      <xdr:col>11</xdr:col>
      <xdr:colOff>200025</xdr:colOff>
      <xdr:row>27</xdr:row>
      <xdr:rowOff>66675</xdr:rowOff>
    </xdr:to>
    <xdr:sp>
      <xdr:nvSpPr>
        <xdr:cNvPr id="1" name="Ellipse 1"/>
        <xdr:cNvSpPr>
          <a:spLocks/>
        </xdr:cNvSpPr>
      </xdr:nvSpPr>
      <xdr:spPr>
        <a:xfrm>
          <a:off x="2562225" y="3886200"/>
          <a:ext cx="676275" cy="6858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Bewe-gung</a:t>
          </a:r>
        </a:p>
      </xdr:txBody>
    </xdr:sp>
    <xdr:clientData/>
  </xdr:twoCellAnchor>
  <xdr:twoCellAnchor>
    <xdr:from>
      <xdr:col>11</xdr:col>
      <xdr:colOff>209550</xdr:colOff>
      <xdr:row>24</xdr:row>
      <xdr:rowOff>95250</xdr:rowOff>
    </xdr:from>
    <xdr:to>
      <xdr:col>14</xdr:col>
      <xdr:colOff>66675</xdr:colOff>
      <xdr:row>28</xdr:row>
      <xdr:rowOff>104775</xdr:rowOff>
    </xdr:to>
    <xdr:sp>
      <xdr:nvSpPr>
        <xdr:cNvPr id="2" name="Ellipse 17"/>
        <xdr:cNvSpPr>
          <a:spLocks/>
        </xdr:cNvSpPr>
      </xdr:nvSpPr>
      <xdr:spPr>
        <a:xfrm>
          <a:off x="3248025" y="4086225"/>
          <a:ext cx="685800" cy="6858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Fern-kampf
</a:t>
          </a:r>
        </a:p>
      </xdr:txBody>
    </xdr:sp>
    <xdr:clientData/>
  </xdr:twoCellAnchor>
  <xdr:twoCellAnchor>
    <xdr:from>
      <xdr:col>13</xdr:col>
      <xdr:colOff>85725</xdr:colOff>
      <xdr:row>28</xdr:row>
      <xdr:rowOff>9525</xdr:rowOff>
    </xdr:from>
    <xdr:to>
      <xdr:col>15</xdr:col>
      <xdr:colOff>219075</xdr:colOff>
      <xdr:row>32</xdr:row>
      <xdr:rowOff>47625</xdr:rowOff>
    </xdr:to>
    <xdr:sp>
      <xdr:nvSpPr>
        <xdr:cNvPr id="3" name="Ellipse 18"/>
        <xdr:cNvSpPr>
          <a:spLocks/>
        </xdr:cNvSpPr>
      </xdr:nvSpPr>
      <xdr:spPr>
        <a:xfrm>
          <a:off x="3676650" y="4676775"/>
          <a:ext cx="685800" cy="6858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Finger-
fertigkeit</a:t>
          </a:r>
        </a:p>
      </xdr:txBody>
    </xdr:sp>
    <xdr:clientData/>
  </xdr:twoCellAnchor>
  <xdr:twoCellAnchor>
    <xdr:from>
      <xdr:col>13</xdr:col>
      <xdr:colOff>95250</xdr:colOff>
      <xdr:row>32</xdr:row>
      <xdr:rowOff>76200</xdr:rowOff>
    </xdr:from>
    <xdr:to>
      <xdr:col>15</xdr:col>
      <xdr:colOff>228600</xdr:colOff>
      <xdr:row>36</xdr:row>
      <xdr:rowOff>114300</xdr:rowOff>
    </xdr:to>
    <xdr:sp>
      <xdr:nvSpPr>
        <xdr:cNvPr id="4" name="Ellipse 19"/>
        <xdr:cNvSpPr>
          <a:spLocks/>
        </xdr:cNvSpPr>
      </xdr:nvSpPr>
      <xdr:spPr>
        <a:xfrm>
          <a:off x="3686175" y="5391150"/>
          <a:ext cx="685800" cy="6762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Hand-werk</a:t>
          </a:r>
        </a:p>
      </xdr:txBody>
    </xdr:sp>
    <xdr:clientData/>
  </xdr:twoCellAnchor>
  <xdr:twoCellAnchor>
    <xdr:from>
      <xdr:col>9</xdr:col>
      <xdr:colOff>76200</xdr:colOff>
      <xdr:row>37</xdr:row>
      <xdr:rowOff>57150</xdr:rowOff>
    </xdr:from>
    <xdr:to>
      <xdr:col>11</xdr:col>
      <xdr:colOff>200025</xdr:colOff>
      <xdr:row>41</xdr:row>
      <xdr:rowOff>95250</xdr:rowOff>
    </xdr:to>
    <xdr:sp>
      <xdr:nvSpPr>
        <xdr:cNvPr id="5" name="Ellipse 20"/>
        <xdr:cNvSpPr>
          <a:spLocks/>
        </xdr:cNvSpPr>
      </xdr:nvSpPr>
      <xdr:spPr>
        <a:xfrm>
          <a:off x="2562225" y="6172200"/>
          <a:ext cx="676275" cy="6858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Nah-
kampf</a:t>
          </a:r>
        </a:p>
      </xdr:txBody>
    </xdr:sp>
    <xdr:clientData/>
  </xdr:twoCellAnchor>
  <xdr:twoCellAnchor>
    <xdr:from>
      <xdr:col>11</xdr:col>
      <xdr:colOff>209550</xdr:colOff>
      <xdr:row>36</xdr:row>
      <xdr:rowOff>9525</xdr:rowOff>
    </xdr:from>
    <xdr:to>
      <xdr:col>14</xdr:col>
      <xdr:colOff>66675</xdr:colOff>
      <xdr:row>40</xdr:row>
      <xdr:rowOff>47625</xdr:rowOff>
    </xdr:to>
    <xdr:sp>
      <xdr:nvSpPr>
        <xdr:cNvPr id="6" name="Ellipse 21"/>
        <xdr:cNvSpPr>
          <a:spLocks/>
        </xdr:cNvSpPr>
      </xdr:nvSpPr>
      <xdr:spPr>
        <a:xfrm>
          <a:off x="3248025" y="5962650"/>
          <a:ext cx="685800" cy="6858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7200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Lenken</a:t>
          </a:r>
        </a:p>
      </xdr:txBody>
    </xdr:sp>
    <xdr:clientData/>
  </xdr:twoCellAnchor>
  <xdr:twoCellAnchor>
    <xdr:from>
      <xdr:col>6</xdr:col>
      <xdr:colOff>200025</xdr:colOff>
      <xdr:row>24</xdr:row>
      <xdr:rowOff>85725</xdr:rowOff>
    </xdr:from>
    <xdr:to>
      <xdr:col>9</xdr:col>
      <xdr:colOff>57150</xdr:colOff>
      <xdr:row>28</xdr:row>
      <xdr:rowOff>95250</xdr:rowOff>
    </xdr:to>
    <xdr:sp>
      <xdr:nvSpPr>
        <xdr:cNvPr id="7" name="Ellipse 22"/>
        <xdr:cNvSpPr>
          <a:spLocks/>
        </xdr:cNvSpPr>
      </xdr:nvSpPr>
      <xdr:spPr>
        <a:xfrm>
          <a:off x="1857375" y="4076700"/>
          <a:ext cx="685800" cy="6858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Wissen
</a:t>
          </a:r>
        </a:p>
      </xdr:txBody>
    </xdr:sp>
    <xdr:clientData/>
  </xdr:twoCellAnchor>
  <xdr:twoCellAnchor>
    <xdr:from>
      <xdr:col>5</xdr:col>
      <xdr:colOff>76200</xdr:colOff>
      <xdr:row>28</xdr:row>
      <xdr:rowOff>9525</xdr:rowOff>
    </xdr:from>
    <xdr:to>
      <xdr:col>7</xdr:col>
      <xdr:colOff>209550</xdr:colOff>
      <xdr:row>32</xdr:row>
      <xdr:rowOff>47625</xdr:rowOff>
    </xdr:to>
    <xdr:sp>
      <xdr:nvSpPr>
        <xdr:cNvPr id="8" name="Ellipse 23"/>
        <xdr:cNvSpPr>
          <a:spLocks/>
        </xdr:cNvSpPr>
      </xdr:nvSpPr>
      <xdr:spPr>
        <a:xfrm>
          <a:off x="1457325" y="4676775"/>
          <a:ext cx="685800" cy="6858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Wahr-neh-mung
</a:t>
          </a:r>
        </a:p>
      </xdr:txBody>
    </xdr:sp>
    <xdr:clientData/>
  </xdr:twoCellAnchor>
  <xdr:twoCellAnchor>
    <xdr:from>
      <xdr:col>5</xdr:col>
      <xdr:colOff>57150</xdr:colOff>
      <xdr:row>32</xdr:row>
      <xdr:rowOff>76200</xdr:rowOff>
    </xdr:from>
    <xdr:to>
      <xdr:col>7</xdr:col>
      <xdr:colOff>190500</xdr:colOff>
      <xdr:row>36</xdr:row>
      <xdr:rowOff>114300</xdr:rowOff>
    </xdr:to>
    <xdr:sp>
      <xdr:nvSpPr>
        <xdr:cNvPr id="9" name="Ellipse 24"/>
        <xdr:cNvSpPr>
          <a:spLocks/>
        </xdr:cNvSpPr>
      </xdr:nvSpPr>
      <xdr:spPr>
        <a:xfrm>
          <a:off x="1438275" y="5391150"/>
          <a:ext cx="685800" cy="6762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Technik
</a:t>
          </a:r>
        </a:p>
      </xdr:txBody>
    </xdr:sp>
    <xdr:clientData/>
  </xdr:twoCellAnchor>
  <xdr:twoCellAnchor>
    <xdr:from>
      <xdr:col>6</xdr:col>
      <xdr:colOff>219075</xdr:colOff>
      <xdr:row>36</xdr:row>
      <xdr:rowOff>9525</xdr:rowOff>
    </xdr:from>
    <xdr:to>
      <xdr:col>9</xdr:col>
      <xdr:colOff>76200</xdr:colOff>
      <xdr:row>40</xdr:row>
      <xdr:rowOff>47625</xdr:rowOff>
    </xdr:to>
    <xdr:sp>
      <xdr:nvSpPr>
        <xdr:cNvPr id="10" name="Ellipse 25"/>
        <xdr:cNvSpPr>
          <a:spLocks/>
        </xdr:cNvSpPr>
      </xdr:nvSpPr>
      <xdr:spPr>
        <a:xfrm>
          <a:off x="1876425" y="5962650"/>
          <a:ext cx="685800" cy="6858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Sozial-
fertig-
keiten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55"/>
  <sheetViews>
    <sheetView zoomScalePageLayoutView="0" workbookViewId="0" topLeftCell="A14">
      <selection activeCell="N21" sqref="N21"/>
    </sheetView>
  </sheetViews>
  <sheetFormatPr defaultColWidth="11.421875" defaultRowHeight="15"/>
  <cols>
    <col min="1" max="25" width="4.140625" style="5" customWidth="1"/>
    <col min="26" max="16384" width="11.421875" style="5" customWidth="1"/>
  </cols>
  <sheetData>
    <row r="1" ht="13.5" thickBot="1"/>
    <row r="2" spans="2:20" ht="12.75">
      <c r="B2" s="42" t="s">
        <v>35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4"/>
    </row>
    <row r="3" spans="2:20" ht="13.5" thickBot="1"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7"/>
    </row>
    <row r="5" spans="2:20" ht="12.75">
      <c r="B5" s="29" t="s">
        <v>26</v>
      </c>
      <c r="C5" s="29"/>
      <c r="D5" s="29" t="s">
        <v>55</v>
      </c>
      <c r="E5" s="29"/>
      <c r="F5" s="29"/>
      <c r="G5" s="29"/>
      <c r="H5" s="29"/>
      <c r="I5" s="29"/>
      <c r="J5" s="29"/>
      <c r="K5" s="29"/>
      <c r="L5" s="29"/>
      <c r="M5" s="7"/>
      <c r="N5" s="9" t="s">
        <v>36</v>
      </c>
      <c r="O5" s="9"/>
      <c r="P5" s="29" t="s">
        <v>56</v>
      </c>
      <c r="Q5" s="29"/>
      <c r="R5" s="29"/>
      <c r="S5" s="29"/>
      <c r="T5" s="29"/>
    </row>
    <row r="6" spans="2:20" ht="12.7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8" spans="2:20" ht="12.75">
      <c r="B8" s="29" t="s">
        <v>27</v>
      </c>
      <c r="C8" s="29"/>
      <c r="D8" s="29" t="s">
        <v>57</v>
      </c>
      <c r="E8" s="29"/>
      <c r="F8" s="29"/>
      <c r="G8" s="29"/>
      <c r="H8" s="29"/>
      <c r="I8" s="29"/>
      <c r="J8" s="4"/>
      <c r="K8" s="8" t="s">
        <v>28</v>
      </c>
      <c r="L8" s="8"/>
      <c r="M8" s="8"/>
      <c r="N8" s="37">
        <v>59</v>
      </c>
      <c r="O8" s="37"/>
      <c r="Q8" s="8" t="s">
        <v>29</v>
      </c>
      <c r="R8" s="8"/>
      <c r="S8" s="36">
        <v>1.65</v>
      </c>
      <c r="T8" s="36"/>
    </row>
    <row r="9" spans="1:14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2.75">
      <c r="A10" s="4"/>
      <c r="B10" s="32" t="s">
        <v>22</v>
      </c>
      <c r="C10" s="32"/>
      <c r="D10" s="32"/>
      <c r="E10" s="4"/>
      <c r="F10" s="4"/>
      <c r="G10" s="4"/>
      <c r="H10" s="4"/>
      <c r="I10" s="4"/>
      <c r="J10" s="4"/>
      <c r="K10" s="32" t="s">
        <v>23</v>
      </c>
      <c r="L10" s="32"/>
      <c r="M10" s="32"/>
      <c r="N10" s="32"/>
    </row>
    <row r="11" spans="1:14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0" ht="13.5" customHeight="1">
      <c r="A12" s="4"/>
      <c r="B12" s="35" t="str">
        <f>Werte!A3</f>
        <v>Grundschaden </v>
      </c>
      <c r="C12" s="35"/>
      <c r="D12" s="35"/>
      <c r="E12" s="4"/>
      <c r="F12"/>
      <c r="G12" s="4"/>
      <c r="H12" s="39">
        <f>Werte!B3</f>
        <v>10</v>
      </c>
      <c r="I12" s="39"/>
      <c r="J12" s="4"/>
      <c r="K12" s="35" t="str">
        <f>Werte!A10</f>
        <v>Laufen</v>
      </c>
      <c r="L12" s="35"/>
      <c r="M12" s="35"/>
      <c r="N12" s="4"/>
      <c r="S12" s="38">
        <f>Werte!B10</f>
        <v>6</v>
      </c>
      <c r="T12" s="38"/>
    </row>
    <row r="13" spans="1:20" ht="12.75">
      <c r="A13" s="4"/>
      <c r="B13" s="35" t="str">
        <f>Werte!A4</f>
        <v>Stabilität</v>
      </c>
      <c r="C13" s="35"/>
      <c r="D13" s="35"/>
      <c r="E13" s="4"/>
      <c r="F13" s="4"/>
      <c r="G13" s="4"/>
      <c r="H13" s="39">
        <f>Werte!B4</f>
        <v>90</v>
      </c>
      <c r="I13" s="39"/>
      <c r="J13" s="4"/>
      <c r="K13" s="35" t="str">
        <f>Werte!A11</f>
        <v>Schwimmen</v>
      </c>
      <c r="L13" s="35"/>
      <c r="M13" s="35"/>
      <c r="N13" s="4"/>
      <c r="S13" s="38">
        <f>Werte!B11</f>
        <v>1</v>
      </c>
      <c r="T13" s="38"/>
    </row>
    <row r="14" spans="1:20" ht="12" customHeight="1">
      <c r="A14" s="4"/>
      <c r="B14" s="35" t="str">
        <f>Werte!A5</f>
        <v>Ausdauer</v>
      </c>
      <c r="C14" s="35"/>
      <c r="D14" s="35"/>
      <c r="E14" s="4"/>
      <c r="F14" s="4"/>
      <c r="G14" s="4"/>
      <c r="H14" s="39">
        <f>Werte!B5</f>
        <v>100</v>
      </c>
      <c r="I14" s="39"/>
      <c r="J14" s="4"/>
      <c r="K14" s="35" t="str">
        <f>Werte!A12</f>
        <v>Springen</v>
      </c>
      <c r="L14" s="35"/>
      <c r="M14" s="35"/>
      <c r="N14" s="4"/>
      <c r="R14" s="48">
        <f>Werte!B12</f>
        <v>1</v>
      </c>
      <c r="S14" s="48"/>
      <c r="T14" s="48"/>
    </row>
    <row r="15" spans="1:20" ht="12.75">
      <c r="A15" s="4"/>
      <c r="B15" s="35" t="str">
        <f>Werte!A6</f>
        <v>Traglast</v>
      </c>
      <c r="C15" s="35"/>
      <c r="D15" s="35"/>
      <c r="E15" s="4"/>
      <c r="F15" s="4"/>
      <c r="G15" s="4"/>
      <c r="H15" s="40">
        <f>Werte!B6</f>
        <v>10</v>
      </c>
      <c r="I15" s="40"/>
      <c r="J15" s="4"/>
      <c r="K15" s="35" t="str">
        <f>Werte!A13</f>
        <v>Klettern</v>
      </c>
      <c r="L15" s="35"/>
      <c r="M15" s="35"/>
      <c r="N15" s="4"/>
      <c r="S15" s="38">
        <f>Werte!B13</f>
        <v>1</v>
      </c>
      <c r="T15" s="38"/>
    </row>
    <row r="16" spans="1:20" ht="12.75">
      <c r="A16" s="4"/>
      <c r="B16" s="35" t="str">
        <f>Werte!A7</f>
        <v>Resistenz</v>
      </c>
      <c r="C16" s="35"/>
      <c r="D16" s="35"/>
      <c r="E16" s="4"/>
      <c r="F16" s="4"/>
      <c r="G16" s="4"/>
      <c r="H16" s="39">
        <f>Werte!B7</f>
        <v>8</v>
      </c>
      <c r="I16" s="39"/>
      <c r="J16" s="4"/>
      <c r="K16" s="4" t="str">
        <f>Werte!A14</f>
        <v>sonst. Bewegung</v>
      </c>
      <c r="L16" s="4"/>
      <c r="M16" s="4"/>
      <c r="N16" s="4"/>
      <c r="O16" s="35"/>
      <c r="P16" s="35"/>
      <c r="Q16" s="35"/>
      <c r="R16" s="35"/>
      <c r="S16" s="35"/>
      <c r="T16" s="35"/>
    </row>
    <row r="17" spans="1:21" ht="13.5" thickBot="1">
      <c r="A17" s="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4"/>
    </row>
    <row r="18" spans="1:21" ht="14.25" customHeight="1" thickBot="1">
      <c r="A18" s="4"/>
      <c r="B18" s="18" t="s">
        <v>40</v>
      </c>
      <c r="C18" s="19"/>
      <c r="D18" s="19"/>
      <c r="E18" s="19">
        <f>Werte!F31</f>
        <v>100</v>
      </c>
      <c r="F18" s="19"/>
      <c r="G18" s="19"/>
      <c r="H18" s="19"/>
      <c r="I18" s="21" t="str">
        <f>Werte!A28</f>
        <v>Spezialisierungen (2CP)</v>
      </c>
      <c r="J18" s="21"/>
      <c r="K18" s="21"/>
      <c r="L18" s="21"/>
      <c r="M18" s="21"/>
      <c r="N18" s="19">
        <f>Werte!B28</f>
        <v>20</v>
      </c>
      <c r="O18" s="19"/>
      <c r="P18" s="19"/>
      <c r="Q18" s="19" t="s">
        <v>41</v>
      </c>
      <c r="R18" s="19"/>
      <c r="S18" s="19"/>
      <c r="T18" s="20">
        <f>Werte!F33</f>
        <v>15</v>
      </c>
      <c r="U18" s="4"/>
    </row>
    <row r="19" spans="1:14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7" ht="12.75">
      <c r="A22" s="4"/>
      <c r="C22" s="4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2.75">
      <c r="A23" s="4"/>
      <c r="B23" s="4"/>
      <c r="C23" s="4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2.75">
      <c r="A24" s="4"/>
      <c r="B24" s="4"/>
      <c r="C24" s="4"/>
      <c r="D24" s="3"/>
      <c r="E24" s="3"/>
      <c r="F24" s="3"/>
      <c r="G24" s="3"/>
      <c r="H24" s="3"/>
      <c r="I24" s="3"/>
      <c r="J24" s="41" t="str">
        <f>Werte!A17</f>
        <v>Bewegung</v>
      </c>
      <c r="K24" s="41"/>
      <c r="L24" s="41"/>
      <c r="M24" s="3">
        <f>Werte!B17</f>
        <v>12</v>
      </c>
      <c r="N24" s="3"/>
      <c r="O24" s="3"/>
      <c r="P24" s="3"/>
      <c r="Q24" s="3"/>
    </row>
    <row r="25" spans="1:17" ht="12.75">
      <c r="A25" s="4"/>
      <c r="B25" s="4"/>
      <c r="C25" s="4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2.75">
      <c r="A26" s="4"/>
      <c r="B26" s="4"/>
      <c r="C26" s="4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2.75">
      <c r="A27" s="4"/>
      <c r="B27" s="4"/>
      <c r="C27" s="4"/>
      <c r="D27" s="3"/>
      <c r="E27" s="3"/>
      <c r="F27" s="3"/>
      <c r="G27" s="41" t="str">
        <f>Werte!A26</f>
        <v>Wissen</v>
      </c>
      <c r="H27" s="41"/>
      <c r="I27" s="41"/>
      <c r="J27" s="3">
        <f>Werte!B25</f>
        <v>10</v>
      </c>
      <c r="K27" s="3"/>
      <c r="L27" s="3"/>
      <c r="M27" s="41" t="str">
        <f>Werte!A18</f>
        <v>Fernkampf</v>
      </c>
      <c r="N27" s="41"/>
      <c r="O27" s="41"/>
      <c r="P27" s="3">
        <f>Werte!B18</f>
        <v>10</v>
      </c>
      <c r="Q27" s="3"/>
    </row>
    <row r="28" spans="1:17" ht="12.75">
      <c r="A28" s="4"/>
      <c r="B28" s="4"/>
      <c r="C28" s="4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2.75">
      <c r="A29" s="4"/>
      <c r="B29" s="4"/>
      <c r="C29" s="4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2.75">
      <c r="A30" s="4"/>
      <c r="B30" s="4"/>
      <c r="C30" s="4"/>
      <c r="D30" s="3"/>
      <c r="E30" s="3"/>
      <c r="F30" s="41" t="str">
        <f>Werte!A25</f>
        <v>Wahrnehmung</v>
      </c>
      <c r="G30" s="41"/>
      <c r="H30" s="41"/>
      <c r="I30" s="3">
        <f>Werte!B25</f>
        <v>10</v>
      </c>
      <c r="J30" s="3"/>
      <c r="K30" s="3"/>
      <c r="L30" s="3"/>
      <c r="M30" s="3"/>
      <c r="N30" s="41" t="str">
        <f>Werte!A19</f>
        <v>Fingerfertigkeit</v>
      </c>
      <c r="O30" s="41"/>
      <c r="P30" s="41"/>
      <c r="Q30" s="3">
        <f>Werte!B19</f>
        <v>11</v>
      </c>
    </row>
    <row r="31" spans="1:17" ht="12.75">
      <c r="A31" s="4"/>
      <c r="B31" s="4"/>
      <c r="C31" s="4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2.75">
      <c r="A32" s="4"/>
      <c r="B32" s="4"/>
      <c r="C32" s="4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2.75">
      <c r="A33" s="4"/>
      <c r="B33" s="4"/>
      <c r="C33" s="4"/>
      <c r="D33" s="3"/>
      <c r="E33" s="3"/>
      <c r="F33" s="41" t="str">
        <f>Werte!A24</f>
        <v>Technik</v>
      </c>
      <c r="G33" s="41"/>
      <c r="H33" s="41"/>
      <c r="I33" s="3">
        <f>Werte!B24</f>
        <v>10</v>
      </c>
      <c r="J33" s="3"/>
      <c r="K33" s="3"/>
      <c r="L33" s="3"/>
      <c r="M33" s="3"/>
      <c r="N33" s="41" t="str">
        <f>Werte!A20</f>
        <v>Handwerk</v>
      </c>
      <c r="O33" s="41"/>
      <c r="P33" s="41"/>
      <c r="Q33" s="3">
        <f>Werte!B20</f>
        <v>11</v>
      </c>
    </row>
    <row r="34" spans="1:17" ht="12.75">
      <c r="A34" s="4"/>
      <c r="B34" s="4"/>
      <c r="C34" s="4"/>
      <c r="D34" s="3"/>
      <c r="E34" s="3"/>
      <c r="F34" s="3"/>
      <c r="G34" s="7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2.75">
      <c r="A35" s="4"/>
      <c r="B35" s="4"/>
      <c r="C35" s="4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2.75">
      <c r="A36" s="4"/>
      <c r="B36" s="4"/>
      <c r="C36" s="4"/>
      <c r="D36" s="3"/>
      <c r="E36" s="3"/>
      <c r="F36" s="3"/>
      <c r="G36" s="41" t="str">
        <f>Werte!A23</f>
        <v>Sozialfertigkeit</v>
      </c>
      <c r="H36" s="41"/>
      <c r="I36" s="41"/>
      <c r="J36" s="3">
        <f>Werte!B23</f>
        <v>13</v>
      </c>
      <c r="K36" s="3"/>
      <c r="L36" s="3"/>
      <c r="M36" s="41" t="str">
        <f>Werte!A21</f>
        <v>Lenken</v>
      </c>
      <c r="N36" s="41"/>
      <c r="O36" s="41"/>
      <c r="P36" s="3">
        <f>Werte!B21</f>
        <v>10</v>
      </c>
      <c r="Q36" s="3"/>
    </row>
    <row r="37" spans="1:17" ht="12.75">
      <c r="A37" s="4"/>
      <c r="B37" s="4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2.75">
      <c r="A38" s="4"/>
      <c r="B38" s="4"/>
      <c r="C38" s="4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2.75">
      <c r="A39" s="4"/>
      <c r="B39" s="4"/>
      <c r="C39" s="4"/>
      <c r="D39" s="3"/>
      <c r="E39" s="3"/>
      <c r="F39" s="3"/>
      <c r="G39" s="3"/>
      <c r="H39" s="3"/>
      <c r="I39" s="3"/>
      <c r="J39" s="41" t="str">
        <f>Werte!A22</f>
        <v>Nahkampf</v>
      </c>
      <c r="K39" s="41"/>
      <c r="L39" s="41"/>
      <c r="M39" s="3">
        <f>Werte!B22</f>
        <v>10</v>
      </c>
      <c r="N39" s="3"/>
      <c r="O39" s="3"/>
      <c r="P39" s="3"/>
      <c r="Q39" s="3"/>
    </row>
    <row r="40" spans="1:17" ht="12.75">
      <c r="A40" s="4"/>
      <c r="B40" s="4"/>
      <c r="C40" s="4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12.75">
      <c r="A41" s="4"/>
      <c r="B41" s="4"/>
      <c r="C41" s="4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6"/>
      <c r="P41" s="6"/>
      <c r="Q41" s="6"/>
    </row>
    <row r="42" spans="1:17" ht="12.75">
      <c r="A42" s="4"/>
      <c r="B42" s="4"/>
      <c r="C42" s="4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6"/>
      <c r="P42" s="6"/>
      <c r="Q42" s="6"/>
    </row>
    <row r="43" spans="1:17" ht="12.75">
      <c r="A43" s="4"/>
      <c r="B43" s="4"/>
      <c r="C43" s="4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6"/>
      <c r="P43" s="6"/>
      <c r="Q43" s="6"/>
    </row>
    <row r="44" spans="1:17" ht="12.75">
      <c r="A44" s="4"/>
      <c r="B44" s="4"/>
      <c r="C44" s="4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6"/>
      <c r="P44" s="6"/>
      <c r="Q44" s="6"/>
    </row>
    <row r="45" spans="1:17" ht="12.75">
      <c r="A45" s="4"/>
      <c r="B45" s="4"/>
      <c r="C45" s="4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6"/>
      <c r="P45" s="6"/>
      <c r="Q45" s="6"/>
    </row>
    <row r="46" spans="2:20" ht="13.5" thickBot="1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14" ht="12.75">
      <c r="A47" s="4"/>
      <c r="B47" s="32" t="s">
        <v>30</v>
      </c>
      <c r="C47" s="32"/>
      <c r="D47" s="32"/>
      <c r="E47" s="4"/>
      <c r="F47" s="4"/>
      <c r="G47" s="4"/>
      <c r="H47" s="4"/>
      <c r="I47" s="4"/>
      <c r="J47" s="4"/>
      <c r="K47" s="4"/>
      <c r="L47" s="32" t="s">
        <v>31</v>
      </c>
      <c r="M47" s="32"/>
      <c r="N47" s="32"/>
    </row>
    <row r="48" spans="1:26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Z48" s="4"/>
    </row>
    <row r="49" spans="1:20" ht="12.75">
      <c r="A49" s="4"/>
      <c r="B49" s="33" t="str">
        <f>Werte!A31</f>
        <v>Glück (5 Punkte)</v>
      </c>
      <c r="C49" s="33"/>
      <c r="D49" s="33"/>
      <c r="E49" s="33"/>
      <c r="F49" s="33"/>
      <c r="G49" s="33"/>
      <c r="H49" s="33"/>
      <c r="I49" s="33"/>
      <c r="J49" s="33"/>
      <c r="K49" s="4"/>
      <c r="L49" s="34" t="str">
        <f>Werte!A39</f>
        <v>Braucht mehr Schlaf (2h)</v>
      </c>
      <c r="M49" s="34"/>
      <c r="N49" s="34"/>
      <c r="O49" s="34"/>
      <c r="P49" s="34"/>
      <c r="Q49" s="34"/>
      <c r="R49" s="34"/>
      <c r="S49" s="34"/>
      <c r="T49" s="34"/>
    </row>
    <row r="50" spans="2:20" ht="12.75">
      <c r="B50" s="31"/>
      <c r="C50" s="31"/>
      <c r="D50" s="31"/>
      <c r="E50" s="31"/>
      <c r="F50" s="31"/>
      <c r="G50" s="31"/>
      <c r="H50" s="31"/>
      <c r="I50" s="31"/>
      <c r="J50" s="31"/>
      <c r="L50" s="30"/>
      <c r="M50" s="30"/>
      <c r="N50" s="30"/>
      <c r="O50" s="30"/>
      <c r="P50" s="30"/>
      <c r="Q50" s="30"/>
      <c r="R50" s="30"/>
      <c r="S50" s="30"/>
      <c r="T50" s="30"/>
    </row>
    <row r="51" spans="2:20" ht="12.75">
      <c r="B51" s="31"/>
      <c r="C51" s="31"/>
      <c r="D51" s="31"/>
      <c r="E51" s="31"/>
      <c r="F51" s="31"/>
      <c r="G51" s="31"/>
      <c r="H51" s="31"/>
      <c r="I51" s="31"/>
      <c r="J51" s="31"/>
      <c r="L51" s="30"/>
      <c r="M51" s="30"/>
      <c r="N51" s="30"/>
      <c r="O51" s="30"/>
      <c r="P51" s="30"/>
      <c r="Q51" s="30"/>
      <c r="R51" s="30"/>
      <c r="S51" s="30"/>
      <c r="T51" s="30"/>
    </row>
    <row r="52" spans="2:20" ht="12.75">
      <c r="B52" s="31"/>
      <c r="C52" s="31"/>
      <c r="D52" s="31"/>
      <c r="E52" s="31"/>
      <c r="F52" s="31"/>
      <c r="G52" s="31"/>
      <c r="H52" s="31"/>
      <c r="I52" s="31"/>
      <c r="J52" s="31"/>
      <c r="L52" s="30"/>
      <c r="M52" s="30"/>
      <c r="N52" s="30"/>
      <c r="O52" s="30"/>
      <c r="P52" s="30"/>
      <c r="Q52" s="30"/>
      <c r="R52" s="30"/>
      <c r="S52" s="30"/>
      <c r="T52" s="30"/>
    </row>
    <row r="53" spans="2:20" ht="12.75">
      <c r="B53" s="31"/>
      <c r="C53" s="31"/>
      <c r="D53" s="31"/>
      <c r="E53" s="31"/>
      <c r="F53" s="31"/>
      <c r="G53" s="31"/>
      <c r="H53" s="31"/>
      <c r="I53" s="31"/>
      <c r="J53" s="31"/>
      <c r="L53" s="30"/>
      <c r="M53" s="30"/>
      <c r="N53" s="30"/>
      <c r="O53" s="30"/>
      <c r="P53" s="30"/>
      <c r="Q53" s="30"/>
      <c r="R53" s="30"/>
      <c r="S53" s="30"/>
      <c r="T53" s="30"/>
    </row>
    <row r="54" spans="2:20" ht="12.75">
      <c r="B54" s="31"/>
      <c r="C54" s="31"/>
      <c r="D54" s="31"/>
      <c r="E54" s="31"/>
      <c r="F54" s="31"/>
      <c r="G54" s="31"/>
      <c r="H54" s="31"/>
      <c r="I54" s="31"/>
      <c r="J54" s="31"/>
      <c r="L54" s="30"/>
      <c r="M54" s="30"/>
      <c r="N54" s="30"/>
      <c r="O54" s="30"/>
      <c r="P54" s="30"/>
      <c r="Q54" s="30"/>
      <c r="R54" s="30"/>
      <c r="S54" s="30"/>
      <c r="T54" s="30"/>
    </row>
    <row r="55" spans="2:20" ht="12.75">
      <c r="B55" s="31"/>
      <c r="C55" s="31"/>
      <c r="D55" s="31"/>
      <c r="E55" s="31"/>
      <c r="F55" s="31"/>
      <c r="G55" s="31"/>
      <c r="H55" s="31"/>
      <c r="I55" s="31"/>
      <c r="J55" s="31"/>
      <c r="L55" s="30"/>
      <c r="M55" s="30"/>
      <c r="N55" s="30"/>
      <c r="O55" s="30"/>
      <c r="P55" s="30"/>
      <c r="Q55" s="30"/>
      <c r="R55" s="30"/>
      <c r="S55" s="30"/>
      <c r="T55" s="30"/>
    </row>
  </sheetData>
  <sheetProtection/>
  <mergeCells count="55">
    <mergeCell ref="B2:T3"/>
    <mergeCell ref="B8:C8"/>
    <mergeCell ref="B5:C5"/>
    <mergeCell ref="J24:L24"/>
    <mergeCell ref="G27:I27"/>
    <mergeCell ref="M27:O27"/>
    <mergeCell ref="R14:T14"/>
    <mergeCell ref="K10:N10"/>
    <mergeCell ref="K15:M15"/>
    <mergeCell ref="K14:M14"/>
    <mergeCell ref="K13:M13"/>
    <mergeCell ref="K12:M12"/>
    <mergeCell ref="B12:D12"/>
    <mergeCell ref="B13:D13"/>
    <mergeCell ref="B14:D14"/>
    <mergeCell ref="B15:D15"/>
    <mergeCell ref="G36:I36"/>
    <mergeCell ref="J39:L39"/>
    <mergeCell ref="M36:O36"/>
    <mergeCell ref="N33:P33"/>
    <mergeCell ref="N30:P30"/>
    <mergeCell ref="F30:H30"/>
    <mergeCell ref="F33:H33"/>
    <mergeCell ref="B16:D16"/>
    <mergeCell ref="L51:T51"/>
    <mergeCell ref="L52:T52"/>
    <mergeCell ref="S8:T8"/>
    <mergeCell ref="N8:O8"/>
    <mergeCell ref="D8:I8"/>
    <mergeCell ref="O16:T16"/>
    <mergeCell ref="S12:T12"/>
    <mergeCell ref="S13:T13"/>
    <mergeCell ref="S15:T15"/>
    <mergeCell ref="B10:D10"/>
    <mergeCell ref="H12:I12"/>
    <mergeCell ref="H13:I13"/>
    <mergeCell ref="H14:I14"/>
    <mergeCell ref="H15:I15"/>
    <mergeCell ref="H16:I16"/>
    <mergeCell ref="D5:L5"/>
    <mergeCell ref="P5:T5"/>
    <mergeCell ref="L53:T53"/>
    <mergeCell ref="L54:T54"/>
    <mergeCell ref="L55:T55"/>
    <mergeCell ref="B53:J53"/>
    <mergeCell ref="B54:J54"/>
    <mergeCell ref="B55:J55"/>
    <mergeCell ref="B47:D47"/>
    <mergeCell ref="L47:N47"/>
    <mergeCell ref="B49:J49"/>
    <mergeCell ref="B50:J50"/>
    <mergeCell ref="B51:J51"/>
    <mergeCell ref="B52:J52"/>
    <mergeCell ref="L49:T49"/>
    <mergeCell ref="L50:T5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57"/>
  <sheetViews>
    <sheetView tabSelected="1" zoomScalePageLayoutView="0" workbookViewId="0" topLeftCell="A14">
      <selection activeCell="X36" sqref="X36"/>
    </sheetView>
  </sheetViews>
  <sheetFormatPr defaultColWidth="11.421875" defaultRowHeight="15"/>
  <cols>
    <col min="1" max="10" width="4.140625" style="5" customWidth="1"/>
    <col min="11" max="11" width="4.140625" style="50" customWidth="1"/>
    <col min="12" max="25" width="4.140625" style="5" customWidth="1"/>
    <col min="26" max="16384" width="11.421875" style="5" customWidth="1"/>
  </cols>
  <sheetData>
    <row r="1" ht="13.5" thickBot="1"/>
    <row r="2" spans="2:20" ht="12.75">
      <c r="B2" s="42" t="s">
        <v>35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4"/>
    </row>
    <row r="3" spans="2:20" ht="13.5" thickBot="1"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7"/>
    </row>
    <row r="5" spans="2:20" ht="12.75">
      <c r="B5" s="29" t="s">
        <v>26</v>
      </c>
      <c r="C5" s="29"/>
      <c r="D5" s="29" t="s">
        <v>55</v>
      </c>
      <c r="E5" s="29"/>
      <c r="F5" s="29"/>
      <c r="G5" s="29"/>
      <c r="H5" s="29"/>
      <c r="I5" s="29"/>
      <c r="J5" s="29"/>
      <c r="K5" s="29"/>
      <c r="L5" s="29"/>
      <c r="M5" s="28"/>
      <c r="N5" s="26" t="s">
        <v>36</v>
      </c>
      <c r="O5" s="26"/>
      <c r="P5" s="29" t="s">
        <v>56</v>
      </c>
      <c r="Q5" s="29"/>
      <c r="R5" s="29"/>
      <c r="S5" s="29"/>
      <c r="T5" s="29"/>
    </row>
    <row r="6" spans="2:20" ht="12.75">
      <c r="B6" s="27"/>
      <c r="C6" s="27"/>
      <c r="D6" s="27"/>
      <c r="E6" s="27"/>
      <c r="F6" s="27"/>
      <c r="G6" s="27"/>
      <c r="H6" s="27"/>
      <c r="I6" s="27"/>
      <c r="J6" s="27"/>
      <c r="K6" s="51"/>
      <c r="L6" s="27"/>
      <c r="M6" s="27"/>
      <c r="N6" s="27"/>
      <c r="O6" s="27"/>
      <c r="P6" s="27"/>
      <c r="Q6" s="27"/>
      <c r="R6" s="27"/>
      <c r="S6" s="27"/>
      <c r="T6" s="27"/>
    </row>
    <row r="8" spans="2:20" ht="12.75">
      <c r="B8" s="29" t="s">
        <v>27</v>
      </c>
      <c r="C8" s="29"/>
      <c r="D8" s="29" t="s">
        <v>57</v>
      </c>
      <c r="E8" s="29"/>
      <c r="F8" s="29"/>
      <c r="G8" s="29"/>
      <c r="H8" s="29"/>
      <c r="I8" s="29"/>
      <c r="J8" s="4"/>
      <c r="K8" s="52" t="s">
        <v>28</v>
      </c>
      <c r="L8" s="8"/>
      <c r="M8" s="8"/>
      <c r="N8" s="37">
        <v>59</v>
      </c>
      <c r="O8" s="37"/>
      <c r="Q8" s="8" t="s">
        <v>29</v>
      </c>
      <c r="R8" s="8"/>
      <c r="S8" s="36">
        <v>1.65</v>
      </c>
      <c r="T8" s="36"/>
    </row>
    <row r="9" spans="1:14" ht="12.75">
      <c r="A9" s="4"/>
      <c r="B9" s="4"/>
      <c r="C9" s="4"/>
      <c r="D9" s="4"/>
      <c r="E9" s="4"/>
      <c r="F9" s="4"/>
      <c r="G9" s="4"/>
      <c r="H9" s="4"/>
      <c r="I9" s="4"/>
      <c r="J9" s="4"/>
      <c r="K9" s="53"/>
      <c r="L9" s="4"/>
      <c r="M9" s="4"/>
      <c r="N9" s="4"/>
    </row>
    <row r="10" spans="1:14" ht="12.75">
      <c r="A10" s="4"/>
      <c r="B10" s="32" t="s">
        <v>22</v>
      </c>
      <c r="C10" s="32"/>
      <c r="D10" s="32"/>
      <c r="E10" s="4"/>
      <c r="F10" s="4"/>
      <c r="G10" s="4"/>
      <c r="H10" s="4"/>
      <c r="I10" s="4"/>
      <c r="J10" s="4"/>
      <c r="K10" s="32" t="s">
        <v>23</v>
      </c>
      <c r="L10" s="32"/>
      <c r="M10" s="32"/>
      <c r="N10" s="32"/>
    </row>
    <row r="11" spans="1:14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53"/>
      <c r="L11" s="4"/>
      <c r="M11" s="4"/>
      <c r="N11" s="4"/>
    </row>
    <row r="12" spans="1:20" ht="13.5" customHeight="1">
      <c r="A12" s="4"/>
      <c r="B12" s="35" t="str">
        <f>Werte!A3</f>
        <v>Grundschaden </v>
      </c>
      <c r="C12" s="35"/>
      <c r="D12" s="35"/>
      <c r="E12" s="4"/>
      <c r="F12"/>
      <c r="G12" s="4"/>
      <c r="H12" s="39">
        <f>Werte!B3</f>
        <v>10</v>
      </c>
      <c r="I12" s="39"/>
      <c r="J12" s="4"/>
      <c r="K12" s="35" t="str">
        <f>Werte!A10</f>
        <v>Laufen</v>
      </c>
      <c r="L12" s="35"/>
      <c r="M12" s="35"/>
      <c r="N12" s="4"/>
      <c r="S12" s="38">
        <f>Werte!B10</f>
        <v>6</v>
      </c>
      <c r="T12" s="38"/>
    </row>
    <row r="13" spans="1:20" ht="12.75">
      <c r="A13" s="4"/>
      <c r="B13" s="35" t="str">
        <f>Werte!A4</f>
        <v>Stabilität</v>
      </c>
      <c r="C13" s="35"/>
      <c r="D13" s="35"/>
      <c r="E13" s="4"/>
      <c r="F13" s="4"/>
      <c r="G13" s="4"/>
      <c r="H13" s="39">
        <f>Werte!B4</f>
        <v>90</v>
      </c>
      <c r="I13" s="39"/>
      <c r="J13" s="4"/>
      <c r="K13" s="35" t="str">
        <f>Werte!A11</f>
        <v>Schwimmen</v>
      </c>
      <c r="L13" s="35"/>
      <c r="M13" s="35"/>
      <c r="N13" s="4"/>
      <c r="S13" s="38">
        <f>Werte!B11</f>
        <v>1</v>
      </c>
      <c r="T13" s="38"/>
    </row>
    <row r="14" spans="1:20" ht="12" customHeight="1">
      <c r="A14" s="4"/>
      <c r="B14" s="35" t="str">
        <f>Werte!A5</f>
        <v>Ausdauer</v>
      </c>
      <c r="C14" s="35"/>
      <c r="D14" s="35"/>
      <c r="E14" s="4"/>
      <c r="F14" s="4"/>
      <c r="G14" s="4"/>
      <c r="H14" s="39">
        <f>Werte!B5</f>
        <v>100</v>
      </c>
      <c r="I14" s="39"/>
      <c r="J14" s="4"/>
      <c r="K14" s="35" t="str">
        <f>Werte!A12</f>
        <v>Springen</v>
      </c>
      <c r="L14" s="35"/>
      <c r="M14" s="35"/>
      <c r="N14" s="4"/>
      <c r="R14" s="48">
        <f>Werte!B12</f>
        <v>1</v>
      </c>
      <c r="S14" s="48"/>
      <c r="T14" s="48"/>
    </row>
    <row r="15" spans="1:20" ht="12.75">
      <c r="A15" s="4"/>
      <c r="B15" s="35" t="str">
        <f>Werte!A6</f>
        <v>Traglast</v>
      </c>
      <c r="C15" s="35"/>
      <c r="D15" s="35"/>
      <c r="E15" s="4"/>
      <c r="F15" s="4"/>
      <c r="G15" s="4"/>
      <c r="H15" s="40">
        <f>Werte!B6</f>
        <v>10</v>
      </c>
      <c r="I15" s="40"/>
      <c r="J15" s="4"/>
      <c r="K15" s="35" t="str">
        <f>Werte!A13</f>
        <v>Klettern</v>
      </c>
      <c r="L15" s="35"/>
      <c r="M15" s="35"/>
      <c r="N15" s="4"/>
      <c r="S15" s="38">
        <f>Werte!B13</f>
        <v>1</v>
      </c>
      <c r="T15" s="38"/>
    </row>
    <row r="16" spans="1:20" ht="12.75">
      <c r="A16" s="4"/>
      <c r="B16" s="35" t="str">
        <f>Werte!A7</f>
        <v>Resistenz</v>
      </c>
      <c r="C16" s="35"/>
      <c r="D16" s="35"/>
      <c r="E16" s="4"/>
      <c r="F16" s="4"/>
      <c r="G16" s="4"/>
      <c r="H16" s="39">
        <f>Werte!B7</f>
        <v>8</v>
      </c>
      <c r="I16" s="39"/>
      <c r="J16" s="4"/>
      <c r="K16" s="53" t="str">
        <f>Werte!A14</f>
        <v>sonst. Bewegung</v>
      </c>
      <c r="L16" s="4"/>
      <c r="M16" s="4"/>
      <c r="N16" s="4"/>
      <c r="O16" s="35"/>
      <c r="P16" s="35"/>
      <c r="Q16" s="35"/>
      <c r="R16" s="35"/>
      <c r="S16" s="35"/>
      <c r="T16" s="35"/>
    </row>
    <row r="17" spans="1:21" ht="13.5" thickBot="1">
      <c r="A17" s="4"/>
      <c r="B17" s="17"/>
      <c r="C17" s="17"/>
      <c r="D17" s="17"/>
      <c r="E17" s="17"/>
      <c r="F17" s="17"/>
      <c r="G17" s="17"/>
      <c r="H17" s="17"/>
      <c r="I17" s="17"/>
      <c r="J17" s="17"/>
      <c r="K17" s="54"/>
      <c r="L17" s="17"/>
      <c r="M17" s="17"/>
      <c r="N17" s="17"/>
      <c r="O17" s="17"/>
      <c r="P17" s="17"/>
      <c r="Q17" s="17"/>
      <c r="R17" s="17"/>
      <c r="S17" s="17"/>
      <c r="T17" s="17"/>
      <c r="U17" s="4"/>
    </row>
    <row r="18" spans="1:21" ht="14.25" customHeight="1" thickBot="1">
      <c r="A18" s="4"/>
      <c r="B18" s="18" t="s">
        <v>40</v>
      </c>
      <c r="C18" s="19"/>
      <c r="D18" s="19"/>
      <c r="E18" s="19">
        <f>Werte!F31</f>
        <v>100</v>
      </c>
      <c r="F18" s="19"/>
      <c r="G18" s="19"/>
      <c r="H18" s="19"/>
      <c r="I18" s="21" t="str">
        <f>Werte!A28</f>
        <v>Spezialisierungen (2CP)</v>
      </c>
      <c r="J18" s="21"/>
      <c r="K18" s="55"/>
      <c r="L18" s="21"/>
      <c r="M18" s="21"/>
      <c r="N18" s="19">
        <f>Werte!B28</f>
        <v>20</v>
      </c>
      <c r="O18" s="19"/>
      <c r="P18" s="19"/>
      <c r="Q18" s="19" t="s">
        <v>41</v>
      </c>
      <c r="R18" s="19"/>
      <c r="S18" s="19"/>
      <c r="T18" s="20">
        <f>Werte!F33</f>
        <v>15</v>
      </c>
      <c r="U18" s="4"/>
    </row>
    <row r="19" spans="1:14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53"/>
      <c r="L19" s="4"/>
      <c r="M19" s="4"/>
      <c r="N19" s="4"/>
    </row>
    <row r="20" spans="1:14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53"/>
      <c r="L20" s="4"/>
      <c r="M20" s="4"/>
      <c r="N20" s="4"/>
    </row>
    <row r="21" spans="1:14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53"/>
      <c r="L21" s="4"/>
      <c r="M21" s="4"/>
      <c r="N21" s="4"/>
    </row>
    <row r="22" spans="1:14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53"/>
      <c r="L22" s="4"/>
      <c r="M22" s="4"/>
      <c r="N22" s="4"/>
    </row>
    <row r="23" spans="1:14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53"/>
      <c r="L23" s="4"/>
      <c r="M23" s="4"/>
      <c r="N23" s="4"/>
    </row>
    <row r="24" spans="1:19" ht="12.75">
      <c r="A24" s="4"/>
      <c r="C24" s="4"/>
      <c r="D24" s="57"/>
      <c r="E24" s="57"/>
      <c r="F24" s="57"/>
      <c r="G24" s="57"/>
      <c r="H24" s="57"/>
      <c r="I24" s="57"/>
      <c r="J24" s="57"/>
      <c r="K24" s="58"/>
      <c r="L24" s="57"/>
      <c r="M24" s="57"/>
      <c r="N24" s="57"/>
      <c r="O24" s="57"/>
      <c r="P24" s="57"/>
      <c r="Q24" s="57"/>
      <c r="R24" s="59"/>
      <c r="S24" s="59"/>
    </row>
    <row r="25" spans="1:19" ht="15" customHeight="1">
      <c r="A25" s="4"/>
      <c r="B25" s="4"/>
      <c r="C25" s="4"/>
      <c r="D25" s="57"/>
      <c r="E25" s="57"/>
      <c r="F25" s="57"/>
      <c r="G25" s="57"/>
      <c r="H25" s="57"/>
      <c r="I25" s="57"/>
      <c r="J25" s="60"/>
      <c r="K25" s="60"/>
      <c r="L25" s="60"/>
      <c r="M25" s="57"/>
      <c r="N25" s="57"/>
      <c r="O25" s="57"/>
      <c r="P25" s="57"/>
      <c r="Q25" s="57"/>
      <c r="R25" s="59"/>
      <c r="S25" s="59"/>
    </row>
    <row r="26" spans="1:19" ht="12.75" customHeight="1">
      <c r="A26" s="4"/>
      <c r="B26" s="4"/>
      <c r="C26" s="4"/>
      <c r="D26" s="57"/>
      <c r="E26" s="57"/>
      <c r="F26" s="57"/>
      <c r="G26" s="57"/>
      <c r="H26" s="57"/>
      <c r="I26" s="57"/>
      <c r="J26" s="60"/>
      <c r="K26" s="60"/>
      <c r="L26" s="60"/>
      <c r="M26" s="59"/>
      <c r="N26" s="57"/>
      <c r="O26" s="57"/>
      <c r="P26" s="57"/>
      <c r="Q26" s="57"/>
      <c r="R26" s="59"/>
      <c r="S26" s="59"/>
    </row>
    <row r="27" spans="1:19" ht="12.75">
      <c r="A27" s="4"/>
      <c r="B27" s="4"/>
      <c r="C27" s="4"/>
      <c r="D27" s="57"/>
      <c r="E27" s="57"/>
      <c r="F27" s="57"/>
      <c r="G27" s="57"/>
      <c r="H27" s="57"/>
      <c r="I27" s="57"/>
      <c r="J27" s="57"/>
      <c r="K27" s="58">
        <f>Werte!B17</f>
        <v>12</v>
      </c>
      <c r="L27" s="57"/>
      <c r="M27" s="57"/>
      <c r="N27" s="57"/>
      <c r="O27" s="57"/>
      <c r="P27" s="57"/>
      <c r="Q27" s="57"/>
      <c r="R27" s="59"/>
      <c r="S27" s="59"/>
    </row>
    <row r="28" spans="1:19" ht="12.75">
      <c r="A28" s="4"/>
      <c r="B28" s="4"/>
      <c r="C28" s="4"/>
      <c r="D28" s="57"/>
      <c r="E28" s="57"/>
      <c r="F28" s="57"/>
      <c r="G28" s="57"/>
      <c r="H28" s="61">
        <f>Werte!B25</f>
        <v>10</v>
      </c>
      <c r="I28" s="61"/>
      <c r="J28" s="57"/>
      <c r="K28" s="58"/>
      <c r="L28" s="57"/>
      <c r="M28" s="61">
        <f>Werte!B18</f>
        <v>10</v>
      </c>
      <c r="N28" s="61"/>
      <c r="O28" s="57"/>
      <c r="P28" s="57"/>
      <c r="Q28" s="57"/>
      <c r="R28" s="59"/>
      <c r="S28" s="59"/>
    </row>
    <row r="29" spans="1:19" ht="12.75">
      <c r="A29" s="4"/>
      <c r="B29" s="4"/>
      <c r="C29" s="4"/>
      <c r="D29" s="57"/>
      <c r="E29" s="57"/>
      <c r="F29" s="57"/>
      <c r="G29" s="62"/>
      <c r="H29" s="62"/>
      <c r="I29" s="62"/>
      <c r="J29" s="59"/>
      <c r="K29" s="58"/>
      <c r="L29" s="57"/>
      <c r="M29" s="62"/>
      <c r="N29" s="62"/>
      <c r="O29" s="62"/>
      <c r="P29" s="59"/>
      <c r="Q29" s="57"/>
      <c r="R29" s="59"/>
      <c r="S29" s="59"/>
    </row>
    <row r="30" spans="1:19" ht="12.75">
      <c r="A30" s="4"/>
      <c r="B30" s="4"/>
      <c r="C30" s="4"/>
      <c r="D30" s="57"/>
      <c r="E30" s="57"/>
      <c r="F30" s="57"/>
      <c r="G30" s="57"/>
      <c r="H30" s="57"/>
      <c r="I30" s="57"/>
      <c r="J30" s="57"/>
      <c r="K30" s="58"/>
      <c r="L30" s="57"/>
      <c r="M30" s="57"/>
      <c r="N30" s="57"/>
      <c r="O30" s="57"/>
      <c r="P30" s="57"/>
      <c r="Q30" s="57"/>
      <c r="R30" s="59"/>
      <c r="S30" s="59"/>
    </row>
    <row r="31" spans="1:19" ht="12.75" customHeight="1">
      <c r="A31" s="4"/>
      <c r="B31" s="4"/>
      <c r="C31" s="4"/>
      <c r="D31" s="57"/>
      <c r="E31" s="57"/>
      <c r="F31" s="57"/>
      <c r="G31" s="57"/>
      <c r="H31" s="57"/>
      <c r="I31" s="57"/>
      <c r="J31" s="57"/>
      <c r="K31" s="58"/>
      <c r="L31" s="57"/>
      <c r="M31" s="57"/>
      <c r="N31" s="57"/>
      <c r="O31" s="63">
        <f>Werte!B19</f>
        <v>11</v>
      </c>
      <c r="P31" s="57"/>
      <c r="Q31" s="57"/>
      <c r="R31" s="59"/>
      <c r="S31" s="59"/>
    </row>
    <row r="32" spans="1:19" ht="12.75">
      <c r="A32" s="4"/>
      <c r="B32" s="4"/>
      <c r="C32" s="4"/>
      <c r="D32" s="57"/>
      <c r="E32" s="57"/>
      <c r="F32" s="64"/>
      <c r="G32" s="57">
        <f>Werte!B25</f>
        <v>10</v>
      </c>
      <c r="H32" s="64"/>
      <c r="I32" s="59"/>
      <c r="J32" s="57"/>
      <c r="K32" s="58"/>
      <c r="L32" s="57"/>
      <c r="M32" s="57"/>
      <c r="N32" s="64"/>
      <c r="O32" s="63"/>
      <c r="P32" s="64"/>
      <c r="Q32" s="59"/>
      <c r="R32" s="59"/>
      <c r="S32" s="59"/>
    </row>
    <row r="33" spans="1:19" ht="12.75">
      <c r="A33" s="4"/>
      <c r="B33" s="4"/>
      <c r="C33" s="4"/>
      <c r="D33" s="57"/>
      <c r="E33" s="57"/>
      <c r="F33" s="57"/>
      <c r="G33" s="57"/>
      <c r="H33" s="57"/>
      <c r="I33" s="57"/>
      <c r="J33" s="57"/>
      <c r="K33" s="58"/>
      <c r="L33" s="57"/>
      <c r="M33" s="57"/>
      <c r="N33" s="57"/>
      <c r="O33" s="57"/>
      <c r="P33" s="57"/>
      <c r="Q33" s="57"/>
      <c r="R33" s="59"/>
      <c r="S33" s="59"/>
    </row>
    <row r="34" spans="1:19" ht="12.75">
      <c r="A34" s="4"/>
      <c r="B34" s="4"/>
      <c r="C34" s="4"/>
      <c r="D34" s="57"/>
      <c r="E34" s="57"/>
      <c r="F34" s="57"/>
      <c r="G34" s="57"/>
      <c r="H34" s="57"/>
      <c r="I34" s="57"/>
      <c r="J34" s="57"/>
      <c r="K34" s="58"/>
      <c r="L34" s="57"/>
      <c r="M34" s="57"/>
      <c r="N34" s="57"/>
      <c r="O34" s="57"/>
      <c r="P34" s="57"/>
      <c r="Q34" s="57"/>
      <c r="R34" s="59"/>
      <c r="S34" s="59"/>
    </row>
    <row r="35" spans="1:19" ht="12" customHeight="1">
      <c r="A35" s="4"/>
      <c r="B35" s="4"/>
      <c r="C35" s="4"/>
      <c r="D35" s="57"/>
      <c r="E35" s="57"/>
      <c r="F35" s="64"/>
      <c r="G35" s="63">
        <f>Werte!B24</f>
        <v>10</v>
      </c>
      <c r="H35" s="64"/>
      <c r="I35" s="59"/>
      <c r="J35" s="57"/>
      <c r="K35" s="58"/>
      <c r="L35" s="57"/>
      <c r="M35" s="57"/>
      <c r="N35" s="62"/>
      <c r="O35" s="62"/>
      <c r="P35" s="62"/>
      <c r="Q35" s="59"/>
      <c r="R35" s="59"/>
      <c r="S35" s="59"/>
    </row>
    <row r="36" spans="1:19" ht="12.75">
      <c r="A36" s="4"/>
      <c r="B36" s="4"/>
      <c r="C36" s="4"/>
      <c r="D36" s="57"/>
      <c r="E36" s="57"/>
      <c r="F36" s="57"/>
      <c r="G36" s="63"/>
      <c r="H36" s="57"/>
      <c r="I36" s="57"/>
      <c r="J36" s="57"/>
      <c r="K36" s="58"/>
      <c r="L36" s="57"/>
      <c r="M36" s="57"/>
      <c r="N36" s="57"/>
      <c r="O36" s="57">
        <f>Werte!B20</f>
        <v>11</v>
      </c>
      <c r="P36" s="57"/>
      <c r="Q36" s="57"/>
      <c r="R36" s="59"/>
      <c r="S36" s="59"/>
    </row>
    <row r="37" spans="1:19" ht="12.75">
      <c r="A37" s="4"/>
      <c r="B37" s="4"/>
      <c r="C37" s="4"/>
      <c r="D37" s="57"/>
      <c r="E37" s="57"/>
      <c r="F37" s="57"/>
      <c r="G37" s="57"/>
      <c r="H37" s="57"/>
      <c r="I37" s="57"/>
      <c r="J37" s="57"/>
      <c r="K37" s="58"/>
      <c r="L37" s="57"/>
      <c r="M37" s="57"/>
      <c r="N37" s="57"/>
      <c r="O37" s="57"/>
      <c r="P37" s="57"/>
      <c r="Q37" s="57"/>
      <c r="R37" s="59"/>
      <c r="S37" s="59"/>
    </row>
    <row r="38" spans="1:19" ht="12.75">
      <c r="A38" s="4"/>
      <c r="B38" s="4"/>
      <c r="C38" s="4"/>
      <c r="D38" s="57"/>
      <c r="E38" s="57"/>
      <c r="F38" s="57"/>
      <c r="G38" s="62"/>
      <c r="H38" s="62"/>
      <c r="I38" s="62"/>
      <c r="J38" s="59"/>
      <c r="K38" s="58"/>
      <c r="L38" s="57"/>
      <c r="M38" s="62"/>
      <c r="N38" s="62"/>
      <c r="O38" s="62"/>
      <c r="P38" s="59"/>
      <c r="Q38" s="57"/>
      <c r="R38" s="59"/>
      <c r="S38" s="59"/>
    </row>
    <row r="39" spans="1:19" ht="12.75">
      <c r="A39" s="4"/>
      <c r="B39" s="4"/>
      <c r="C39" s="4"/>
      <c r="D39" s="57"/>
      <c r="E39" s="57"/>
      <c r="F39" s="57"/>
      <c r="G39" s="57"/>
      <c r="H39" s="57"/>
      <c r="I39" s="57"/>
      <c r="J39" s="57"/>
      <c r="K39" s="58"/>
      <c r="L39" s="57"/>
      <c r="M39" s="61">
        <f>Werte!B21</f>
        <v>10</v>
      </c>
      <c r="N39" s="61"/>
      <c r="O39" s="57"/>
      <c r="P39" s="57"/>
      <c r="Q39" s="57"/>
      <c r="R39" s="59"/>
      <c r="S39" s="59"/>
    </row>
    <row r="40" spans="1:19" ht="12.75">
      <c r="A40" s="4"/>
      <c r="B40" s="4"/>
      <c r="C40" s="4"/>
      <c r="D40" s="57"/>
      <c r="E40" s="57"/>
      <c r="F40" s="57"/>
      <c r="G40" s="57"/>
      <c r="H40" s="61">
        <f>Werte!B23</f>
        <v>13</v>
      </c>
      <c r="I40" s="61"/>
      <c r="J40" s="57"/>
      <c r="K40" s="58"/>
      <c r="L40" s="57"/>
      <c r="M40" s="59"/>
      <c r="N40" s="59"/>
      <c r="O40" s="57"/>
      <c r="P40" s="57"/>
      <c r="Q40" s="57"/>
      <c r="R40" s="59"/>
      <c r="S40" s="59"/>
    </row>
    <row r="41" spans="1:19" ht="12.75">
      <c r="A41" s="4"/>
      <c r="B41" s="4"/>
      <c r="C41" s="4"/>
      <c r="D41" s="57"/>
      <c r="E41" s="57"/>
      <c r="F41" s="57"/>
      <c r="G41" s="57"/>
      <c r="H41" s="57"/>
      <c r="I41" s="57"/>
      <c r="J41" s="59"/>
      <c r="K41" s="58">
        <f>Werte!B22</f>
        <v>10</v>
      </c>
      <c r="L41" s="64"/>
      <c r="M41" s="59"/>
      <c r="N41" s="57"/>
      <c r="O41" s="57"/>
      <c r="P41" s="57"/>
      <c r="Q41" s="57"/>
      <c r="R41" s="59"/>
      <c r="S41" s="59"/>
    </row>
    <row r="42" spans="1:17" ht="12.75">
      <c r="A42" s="4"/>
      <c r="B42" s="4"/>
      <c r="C42" s="4"/>
      <c r="D42" s="3"/>
      <c r="E42" s="3"/>
      <c r="F42" s="3"/>
      <c r="G42" s="3"/>
      <c r="H42" s="3"/>
      <c r="I42" s="3"/>
      <c r="J42" s="3"/>
      <c r="K42" s="56"/>
      <c r="L42" s="3"/>
      <c r="M42" s="3"/>
      <c r="N42" s="3"/>
      <c r="O42" s="3"/>
      <c r="P42" s="3"/>
      <c r="Q42" s="3"/>
    </row>
    <row r="43" spans="1:17" ht="12.75">
      <c r="A43" s="4"/>
      <c r="B43" s="4"/>
      <c r="C43" s="4"/>
      <c r="D43" s="3"/>
      <c r="E43" s="3"/>
      <c r="F43" s="3"/>
      <c r="G43" s="3"/>
      <c r="H43" s="3"/>
      <c r="I43" s="3"/>
      <c r="J43" s="3"/>
      <c r="K43" s="56"/>
      <c r="L43" s="3"/>
      <c r="M43" s="3"/>
      <c r="N43" s="3"/>
      <c r="O43" s="6"/>
      <c r="P43" s="6"/>
      <c r="Q43" s="6"/>
    </row>
    <row r="44" spans="1:17" ht="12.75">
      <c r="A44" s="4"/>
      <c r="B44" s="4"/>
      <c r="C44" s="4"/>
      <c r="D44" s="3"/>
      <c r="E44" s="3"/>
      <c r="F44" s="3"/>
      <c r="G44" s="3"/>
      <c r="H44" s="3"/>
      <c r="I44" s="3"/>
      <c r="J44" s="3"/>
      <c r="K44" s="56"/>
      <c r="L44" s="3"/>
      <c r="M44" s="3"/>
      <c r="N44" s="3"/>
      <c r="O44" s="6"/>
      <c r="P44" s="6"/>
      <c r="Q44" s="6"/>
    </row>
    <row r="45" spans="1:17" ht="12.75">
      <c r="A45" s="4"/>
      <c r="B45" s="4"/>
      <c r="C45" s="4"/>
      <c r="D45" s="3"/>
      <c r="E45" s="3"/>
      <c r="F45" s="3"/>
      <c r="G45" s="3"/>
      <c r="H45" s="3"/>
      <c r="I45" s="3"/>
      <c r="J45" s="3"/>
      <c r="K45" s="56"/>
      <c r="L45" s="3"/>
      <c r="M45" s="3"/>
      <c r="N45" s="3"/>
      <c r="O45" s="6"/>
      <c r="P45" s="6"/>
      <c r="Q45" s="6"/>
    </row>
    <row r="46" spans="1:17" ht="12.75">
      <c r="A46" s="4"/>
      <c r="B46" s="4"/>
      <c r="C46" s="4"/>
      <c r="D46" s="3"/>
      <c r="E46" s="3"/>
      <c r="F46" s="3"/>
      <c r="G46" s="3"/>
      <c r="H46" s="3"/>
      <c r="I46" s="3"/>
      <c r="J46" s="3"/>
      <c r="K46" s="56"/>
      <c r="L46" s="3"/>
      <c r="M46" s="3"/>
      <c r="N46" s="3"/>
      <c r="O46" s="6"/>
      <c r="P46" s="6"/>
      <c r="Q46" s="6"/>
    </row>
    <row r="47" spans="1:17" ht="12.75">
      <c r="A47" s="4"/>
      <c r="B47" s="4"/>
      <c r="C47" s="4"/>
      <c r="D47" s="3"/>
      <c r="E47" s="3"/>
      <c r="F47" s="3"/>
      <c r="G47" s="3"/>
      <c r="H47" s="3"/>
      <c r="I47" s="3"/>
      <c r="J47" s="3"/>
      <c r="K47" s="56"/>
      <c r="L47" s="3"/>
      <c r="M47" s="3"/>
      <c r="N47" s="3"/>
      <c r="O47" s="6"/>
      <c r="P47" s="6"/>
      <c r="Q47" s="6"/>
    </row>
    <row r="48" spans="2:20" ht="13.5" thickBot="1">
      <c r="B48" s="17"/>
      <c r="C48" s="17"/>
      <c r="D48" s="17"/>
      <c r="E48" s="17"/>
      <c r="F48" s="17"/>
      <c r="G48" s="17"/>
      <c r="H48" s="17"/>
      <c r="I48" s="17"/>
      <c r="J48" s="17"/>
      <c r="K48" s="54"/>
      <c r="L48" s="17"/>
      <c r="M48" s="17"/>
      <c r="N48" s="17"/>
      <c r="O48" s="17"/>
      <c r="P48" s="17"/>
      <c r="Q48" s="17"/>
      <c r="R48" s="17"/>
      <c r="S48" s="17"/>
      <c r="T48" s="17"/>
    </row>
    <row r="49" spans="1:14" ht="12.75">
      <c r="A49" s="4"/>
      <c r="B49" s="32" t="s">
        <v>30</v>
      </c>
      <c r="C49" s="32"/>
      <c r="D49" s="32"/>
      <c r="E49" s="4"/>
      <c r="F49" s="4"/>
      <c r="G49" s="4"/>
      <c r="H49" s="4"/>
      <c r="I49" s="4"/>
      <c r="J49" s="4"/>
      <c r="K49" s="53"/>
      <c r="L49" s="32" t="s">
        <v>31</v>
      </c>
      <c r="M49" s="32"/>
      <c r="N49" s="32"/>
    </row>
    <row r="50" spans="1:26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53"/>
      <c r="L50" s="4"/>
      <c r="M50" s="4"/>
      <c r="N50" s="4"/>
      <c r="Z50" s="4"/>
    </row>
    <row r="51" spans="1:20" ht="12.75">
      <c r="A51" s="4"/>
      <c r="B51" s="33" t="str">
        <f>Werte!A31</f>
        <v>Glück (5 Punkte)</v>
      </c>
      <c r="C51" s="33"/>
      <c r="D51" s="33"/>
      <c r="E51" s="33"/>
      <c r="F51" s="33"/>
      <c r="G51" s="33"/>
      <c r="H51" s="33"/>
      <c r="I51" s="33"/>
      <c r="J51" s="33"/>
      <c r="K51" s="53"/>
      <c r="L51" s="34" t="str">
        <f>Werte!A39</f>
        <v>Braucht mehr Schlaf (2h)</v>
      </c>
      <c r="M51" s="34"/>
      <c r="N51" s="34"/>
      <c r="O51" s="34"/>
      <c r="P51" s="34"/>
      <c r="Q51" s="34"/>
      <c r="R51" s="34"/>
      <c r="S51" s="34"/>
      <c r="T51" s="34"/>
    </row>
    <row r="52" spans="2:20" ht="12.75">
      <c r="B52" s="31"/>
      <c r="C52" s="31"/>
      <c r="D52" s="31"/>
      <c r="E52" s="31"/>
      <c r="F52" s="31"/>
      <c r="G52" s="31"/>
      <c r="H52" s="31"/>
      <c r="I52" s="31"/>
      <c r="J52" s="31"/>
      <c r="L52" s="30"/>
      <c r="M52" s="30"/>
      <c r="N52" s="30"/>
      <c r="O52" s="30"/>
      <c r="P52" s="30"/>
      <c r="Q52" s="30"/>
      <c r="R52" s="30"/>
      <c r="S52" s="30"/>
      <c r="T52" s="30"/>
    </row>
    <row r="53" spans="2:20" ht="12.75">
      <c r="B53" s="31"/>
      <c r="C53" s="31"/>
      <c r="D53" s="31"/>
      <c r="E53" s="31"/>
      <c r="F53" s="31"/>
      <c r="G53" s="31"/>
      <c r="H53" s="31"/>
      <c r="I53" s="31"/>
      <c r="J53" s="31"/>
      <c r="L53" s="30"/>
      <c r="M53" s="30"/>
      <c r="N53" s="30"/>
      <c r="O53" s="30"/>
      <c r="P53" s="30"/>
      <c r="Q53" s="30"/>
      <c r="R53" s="30"/>
      <c r="S53" s="30"/>
      <c r="T53" s="30"/>
    </row>
    <row r="54" spans="2:20" ht="12.75">
      <c r="B54" s="31"/>
      <c r="C54" s="31"/>
      <c r="D54" s="31"/>
      <c r="E54" s="31"/>
      <c r="F54" s="31"/>
      <c r="G54" s="31"/>
      <c r="H54" s="31"/>
      <c r="I54" s="31"/>
      <c r="J54" s="31"/>
      <c r="L54" s="30"/>
      <c r="M54" s="30"/>
      <c r="N54" s="30"/>
      <c r="O54" s="30"/>
      <c r="P54" s="30"/>
      <c r="Q54" s="30"/>
      <c r="R54" s="30"/>
      <c r="S54" s="30"/>
      <c r="T54" s="30"/>
    </row>
    <row r="55" spans="2:20" ht="12.75">
      <c r="B55" s="31"/>
      <c r="C55" s="31"/>
      <c r="D55" s="31"/>
      <c r="E55" s="31"/>
      <c r="F55" s="31"/>
      <c r="G55" s="31"/>
      <c r="H55" s="31"/>
      <c r="I55" s="31"/>
      <c r="J55" s="31"/>
      <c r="L55" s="30"/>
      <c r="M55" s="30"/>
      <c r="N55" s="30"/>
      <c r="O55" s="30"/>
      <c r="P55" s="30"/>
      <c r="Q55" s="30"/>
      <c r="R55" s="30"/>
      <c r="S55" s="30"/>
      <c r="T55" s="30"/>
    </row>
    <row r="56" spans="2:20" ht="12.75">
      <c r="B56" s="31"/>
      <c r="C56" s="31"/>
      <c r="D56" s="31"/>
      <c r="E56" s="31"/>
      <c r="F56" s="31"/>
      <c r="G56" s="31"/>
      <c r="H56" s="31"/>
      <c r="I56" s="31"/>
      <c r="J56" s="31"/>
      <c r="L56" s="30"/>
      <c r="M56" s="30"/>
      <c r="N56" s="30"/>
      <c r="O56" s="30"/>
      <c r="P56" s="30"/>
      <c r="Q56" s="30"/>
      <c r="R56" s="30"/>
      <c r="S56" s="30"/>
      <c r="T56" s="30"/>
    </row>
    <row r="57" spans="2:20" ht="12.75">
      <c r="B57" s="31"/>
      <c r="C57" s="31"/>
      <c r="D57" s="31"/>
      <c r="E57" s="31"/>
      <c r="F57" s="31"/>
      <c r="G57" s="31"/>
      <c r="H57" s="31"/>
      <c r="I57" s="31"/>
      <c r="J57" s="31"/>
      <c r="L57" s="30"/>
      <c r="M57" s="30"/>
      <c r="N57" s="30"/>
      <c r="O57" s="30"/>
      <c r="P57" s="30"/>
      <c r="Q57" s="30"/>
      <c r="R57" s="30"/>
      <c r="S57" s="30"/>
      <c r="T57" s="30"/>
    </row>
  </sheetData>
  <sheetProtection/>
  <mergeCells count="57">
    <mergeCell ref="H28:I28"/>
    <mergeCell ref="H40:I40"/>
    <mergeCell ref="O31:O32"/>
    <mergeCell ref="G35:G36"/>
    <mergeCell ref="B55:J55"/>
    <mergeCell ref="L55:T55"/>
    <mergeCell ref="B56:J56"/>
    <mergeCell ref="L56:T56"/>
    <mergeCell ref="B57:J57"/>
    <mergeCell ref="L57:T57"/>
    <mergeCell ref="B52:J52"/>
    <mergeCell ref="L52:T52"/>
    <mergeCell ref="B53:J53"/>
    <mergeCell ref="L53:T53"/>
    <mergeCell ref="B54:J54"/>
    <mergeCell ref="L54:T54"/>
    <mergeCell ref="G38:I38"/>
    <mergeCell ref="M38:O38"/>
    <mergeCell ref="B49:D49"/>
    <mergeCell ref="L49:N49"/>
    <mergeCell ref="B51:J51"/>
    <mergeCell ref="L51:T51"/>
    <mergeCell ref="M39:N39"/>
    <mergeCell ref="G29:I29"/>
    <mergeCell ref="M29:O29"/>
    <mergeCell ref="N35:P35"/>
    <mergeCell ref="J25:L26"/>
    <mergeCell ref="M28:N28"/>
    <mergeCell ref="B15:D15"/>
    <mergeCell ref="H15:I15"/>
    <mergeCell ref="K15:M15"/>
    <mergeCell ref="S15:T15"/>
    <mergeCell ref="B16:D16"/>
    <mergeCell ref="H16:I16"/>
    <mergeCell ref="O16:T16"/>
    <mergeCell ref="B13:D13"/>
    <mergeCell ref="H13:I13"/>
    <mergeCell ref="K13:M13"/>
    <mergeCell ref="S13:T13"/>
    <mergeCell ref="B14:D14"/>
    <mergeCell ref="H14:I14"/>
    <mergeCell ref="K14:M14"/>
    <mergeCell ref="R14:T14"/>
    <mergeCell ref="B10:D10"/>
    <mergeCell ref="K10:N10"/>
    <mergeCell ref="B12:D12"/>
    <mergeCell ref="H12:I12"/>
    <mergeCell ref="K12:M12"/>
    <mergeCell ref="S12:T12"/>
    <mergeCell ref="B2:T3"/>
    <mergeCell ref="B5:C5"/>
    <mergeCell ref="D5:L5"/>
    <mergeCell ref="P5:T5"/>
    <mergeCell ref="B8:C8"/>
    <mergeCell ref="D8:I8"/>
    <mergeCell ref="N8:O8"/>
    <mergeCell ref="S8:T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5"/>
  <sheetViews>
    <sheetView zoomScale="79" zoomScaleNormal="79" zoomScalePageLayoutView="0" workbookViewId="0" topLeftCell="A14">
      <selection activeCell="C21" sqref="C21"/>
    </sheetView>
  </sheetViews>
  <sheetFormatPr defaultColWidth="11.421875" defaultRowHeight="15"/>
  <cols>
    <col min="1" max="1" width="18.28125" style="0" customWidth="1"/>
    <col min="2" max="2" width="21.28125" style="0" customWidth="1"/>
    <col min="5" max="5" width="18.57421875" style="0" customWidth="1"/>
    <col min="6" max="6" width="6.140625" style="0" customWidth="1"/>
    <col min="8" max="8" width="17.00390625" style="0" customWidth="1"/>
  </cols>
  <sheetData>
    <row r="2" spans="1:5" ht="15">
      <c r="A2" s="10" t="s">
        <v>22</v>
      </c>
      <c r="C2" t="s">
        <v>38</v>
      </c>
      <c r="D2" t="s">
        <v>24</v>
      </c>
      <c r="E2" t="s">
        <v>25</v>
      </c>
    </row>
    <row r="3" spans="1:5" ht="15">
      <c r="A3" t="s">
        <v>0</v>
      </c>
      <c r="B3">
        <f>D3+QUOTIENT(C3,E3)</f>
        <v>10</v>
      </c>
      <c r="C3" s="22">
        <v>0</v>
      </c>
      <c r="D3">
        <v>10</v>
      </c>
      <c r="E3">
        <v>10</v>
      </c>
    </row>
    <row r="4" spans="1:5" ht="15">
      <c r="A4" t="s">
        <v>1</v>
      </c>
      <c r="B4">
        <f>D4+QUOTIENT(C4,E4)</f>
        <v>90</v>
      </c>
      <c r="C4" s="22">
        <v>-10</v>
      </c>
      <c r="D4">
        <v>100</v>
      </c>
      <c r="E4">
        <v>1</v>
      </c>
    </row>
    <row r="5" spans="1:5" ht="15">
      <c r="A5" t="s">
        <v>2</v>
      </c>
      <c r="B5">
        <f>D5+QUOTIENT(C5,E5)</f>
        <v>100</v>
      </c>
      <c r="C5" s="22">
        <v>0</v>
      </c>
      <c r="D5">
        <v>100</v>
      </c>
      <c r="E5">
        <v>1</v>
      </c>
    </row>
    <row r="6" spans="1:5" ht="15">
      <c r="A6" t="s">
        <v>3</v>
      </c>
      <c r="B6">
        <f>D6+QUOTIENT(C6,E6)</f>
        <v>10</v>
      </c>
      <c r="C6" s="22">
        <v>0</v>
      </c>
      <c r="D6">
        <v>10</v>
      </c>
      <c r="E6">
        <v>1</v>
      </c>
    </row>
    <row r="7" spans="1:5" ht="15">
      <c r="A7" t="s">
        <v>4</v>
      </c>
      <c r="B7">
        <f>D7+QUOTIENT(C7,E7)</f>
        <v>8</v>
      </c>
      <c r="C7" s="22">
        <v>-10</v>
      </c>
      <c r="D7">
        <v>10</v>
      </c>
      <c r="E7">
        <v>5</v>
      </c>
    </row>
    <row r="9" ht="15">
      <c r="A9" s="10" t="s">
        <v>23</v>
      </c>
    </row>
    <row r="10" spans="1:5" ht="15">
      <c r="A10" t="s">
        <v>5</v>
      </c>
      <c r="B10">
        <f>D10+QUOTIENT(C10,E10)</f>
        <v>6</v>
      </c>
      <c r="C10" s="22">
        <v>0</v>
      </c>
      <c r="D10">
        <v>6</v>
      </c>
      <c r="E10">
        <v>10</v>
      </c>
    </row>
    <row r="11" spans="1:5" ht="15">
      <c r="A11" t="s">
        <v>6</v>
      </c>
      <c r="B11" s="24">
        <f>D11+C11/E11</f>
        <v>1</v>
      </c>
      <c r="C11" s="22">
        <v>0</v>
      </c>
      <c r="D11">
        <v>1</v>
      </c>
      <c r="E11">
        <v>20</v>
      </c>
    </row>
    <row r="12" spans="1:5" ht="15">
      <c r="A12" t="s">
        <v>7</v>
      </c>
      <c r="B12" s="24">
        <f>D12+C12/E12</f>
        <v>1</v>
      </c>
      <c r="C12" s="22">
        <v>0</v>
      </c>
      <c r="D12">
        <v>1</v>
      </c>
      <c r="E12">
        <v>10</v>
      </c>
    </row>
    <row r="13" spans="1:5" ht="15">
      <c r="A13" t="s">
        <v>8</v>
      </c>
      <c r="B13" s="24">
        <f>D13+C13/E13</f>
        <v>1</v>
      </c>
      <c r="C13" s="22">
        <v>0</v>
      </c>
      <c r="D13">
        <v>1</v>
      </c>
      <c r="E13">
        <v>20</v>
      </c>
    </row>
    <row r="14" ht="15">
      <c r="A14" t="s">
        <v>9</v>
      </c>
    </row>
    <row r="16" ht="15">
      <c r="A16" s="10" t="s">
        <v>39</v>
      </c>
    </row>
    <row r="17" spans="1:5" ht="15">
      <c r="A17" t="s">
        <v>10</v>
      </c>
      <c r="B17">
        <f aca="true" t="shared" si="0" ref="B17:B26">D17+QUOTIENT(C17,E17)</f>
        <v>12</v>
      </c>
      <c r="C17" s="22">
        <v>20</v>
      </c>
      <c r="D17">
        <v>10</v>
      </c>
      <c r="E17">
        <v>10</v>
      </c>
    </row>
    <row r="18" spans="1:5" ht="15">
      <c r="A18" t="s">
        <v>11</v>
      </c>
      <c r="B18">
        <f t="shared" si="0"/>
        <v>10</v>
      </c>
      <c r="C18" s="22">
        <v>0</v>
      </c>
      <c r="D18">
        <v>10</v>
      </c>
      <c r="E18">
        <v>10</v>
      </c>
    </row>
    <row r="19" spans="1:5" ht="15">
      <c r="A19" t="s">
        <v>12</v>
      </c>
      <c r="B19">
        <f t="shared" si="0"/>
        <v>11</v>
      </c>
      <c r="C19" s="22">
        <v>10</v>
      </c>
      <c r="D19">
        <v>10</v>
      </c>
      <c r="E19">
        <v>10</v>
      </c>
    </row>
    <row r="20" spans="1:5" ht="15">
      <c r="A20" t="s">
        <v>13</v>
      </c>
      <c r="B20">
        <f t="shared" si="0"/>
        <v>11</v>
      </c>
      <c r="C20" s="22">
        <v>10</v>
      </c>
      <c r="D20">
        <v>10</v>
      </c>
      <c r="E20">
        <v>10</v>
      </c>
    </row>
    <row r="21" spans="1:5" ht="15">
      <c r="A21" t="s">
        <v>14</v>
      </c>
      <c r="B21">
        <f t="shared" si="0"/>
        <v>10</v>
      </c>
      <c r="C21" s="22">
        <v>0</v>
      </c>
      <c r="D21">
        <v>10</v>
      </c>
      <c r="E21">
        <v>10</v>
      </c>
    </row>
    <row r="22" spans="1:5" ht="15">
      <c r="A22" t="s">
        <v>15</v>
      </c>
      <c r="B22">
        <f t="shared" si="0"/>
        <v>10</v>
      </c>
      <c r="C22" s="22">
        <v>0</v>
      </c>
      <c r="D22">
        <v>10</v>
      </c>
      <c r="E22">
        <v>10</v>
      </c>
    </row>
    <row r="23" spans="1:5" ht="15">
      <c r="A23" t="s">
        <v>16</v>
      </c>
      <c r="B23">
        <f t="shared" si="0"/>
        <v>13</v>
      </c>
      <c r="C23" s="22">
        <v>30</v>
      </c>
      <c r="D23">
        <v>10</v>
      </c>
      <c r="E23">
        <v>10</v>
      </c>
    </row>
    <row r="24" spans="1:5" ht="15">
      <c r="A24" t="s">
        <v>17</v>
      </c>
      <c r="B24">
        <f t="shared" si="0"/>
        <v>10</v>
      </c>
      <c r="C24" s="22">
        <v>0</v>
      </c>
      <c r="D24">
        <v>10</v>
      </c>
      <c r="E24">
        <v>10</v>
      </c>
    </row>
    <row r="25" spans="1:5" ht="15">
      <c r="A25" t="s">
        <v>18</v>
      </c>
      <c r="B25">
        <f t="shared" si="0"/>
        <v>10</v>
      </c>
      <c r="C25" s="22">
        <v>0</v>
      </c>
      <c r="D25">
        <v>10</v>
      </c>
      <c r="E25">
        <v>10</v>
      </c>
    </row>
    <row r="26" spans="1:5" ht="15">
      <c r="A26" t="s">
        <v>19</v>
      </c>
      <c r="B26">
        <f t="shared" si="0"/>
        <v>10</v>
      </c>
      <c r="C26" s="22">
        <v>0</v>
      </c>
      <c r="D26">
        <v>10</v>
      </c>
      <c r="E26">
        <v>10</v>
      </c>
    </row>
    <row r="28" spans="1:3" ht="15">
      <c r="A28" t="s">
        <v>54</v>
      </c>
      <c r="B28" s="22">
        <f>Spezialisierungen!A2</f>
        <v>20</v>
      </c>
      <c r="C28">
        <f>B28*2</f>
        <v>40</v>
      </c>
    </row>
    <row r="29" ht="15.75" thickBot="1"/>
    <row r="30" spans="1:7" ht="15">
      <c r="A30" s="10" t="s">
        <v>20</v>
      </c>
      <c r="E30" s="16" t="s">
        <v>33</v>
      </c>
      <c r="F30" s="11"/>
      <c r="G30" s="1"/>
    </row>
    <row r="31" spans="1:7" ht="15">
      <c r="A31" s="49" t="s">
        <v>72</v>
      </c>
      <c r="B31" s="49"/>
      <c r="C31" s="22">
        <v>5</v>
      </c>
      <c r="E31" s="12" t="s">
        <v>42</v>
      </c>
      <c r="F31" s="13">
        <v>100</v>
      </c>
      <c r="G31" s="1"/>
    </row>
    <row r="32" spans="1:7" ht="15">
      <c r="A32" s="49"/>
      <c r="B32" s="49"/>
      <c r="C32" s="22">
        <v>0</v>
      </c>
      <c r="E32" s="12" t="s">
        <v>32</v>
      </c>
      <c r="F32" s="13">
        <f>SUM(F34:F39)</f>
        <v>85</v>
      </c>
      <c r="G32" s="1"/>
    </row>
    <row r="33" spans="1:7" ht="15">
      <c r="A33" s="49"/>
      <c r="B33" s="49"/>
      <c r="C33" s="22">
        <v>0</v>
      </c>
      <c r="E33" s="23" t="s">
        <v>43</v>
      </c>
      <c r="F33" s="13">
        <f>F31-F32</f>
        <v>15</v>
      </c>
      <c r="G33" s="1"/>
    </row>
    <row r="34" spans="1:7" ht="15">
      <c r="A34" s="49"/>
      <c r="B34" s="49"/>
      <c r="C34" s="22">
        <v>0</v>
      </c>
      <c r="E34" s="12" t="str">
        <f>A2</f>
        <v>Eigenschaften:</v>
      </c>
      <c r="F34" s="13">
        <f>SUM(C3:C7)</f>
        <v>-20</v>
      </c>
      <c r="G34" s="1"/>
    </row>
    <row r="35" spans="1:7" ht="15">
      <c r="A35" s="49"/>
      <c r="B35" s="49"/>
      <c r="C35" s="22">
        <v>0</v>
      </c>
      <c r="E35" s="12" t="str">
        <f>A9</f>
        <v>Bewegungsarten:</v>
      </c>
      <c r="F35" s="13">
        <f>SUM(C10:C13)</f>
        <v>0</v>
      </c>
      <c r="G35" s="1"/>
    </row>
    <row r="36" spans="1:7" ht="15">
      <c r="A36" s="49"/>
      <c r="B36" s="49"/>
      <c r="C36" s="22">
        <v>0</v>
      </c>
      <c r="E36" s="12" t="s">
        <v>34</v>
      </c>
      <c r="F36" s="13">
        <f>SUM(C17:C26)</f>
        <v>70</v>
      </c>
      <c r="G36" s="1"/>
    </row>
    <row r="37" spans="1:6" ht="15">
      <c r="A37" s="49"/>
      <c r="B37" s="49"/>
      <c r="C37" s="22">
        <v>0</v>
      </c>
      <c r="E37" s="12" t="str">
        <f>A30</f>
        <v>Vorteile</v>
      </c>
      <c r="F37" s="13">
        <f>SUM(C31:C37)</f>
        <v>5</v>
      </c>
    </row>
    <row r="38" spans="1:6" ht="15">
      <c r="A38" s="10" t="s">
        <v>21</v>
      </c>
      <c r="E38" s="12" t="str">
        <f>A38</f>
        <v>Nachteile</v>
      </c>
      <c r="F38" s="13">
        <f>SUM(C39:C51)</f>
        <v>-10</v>
      </c>
    </row>
    <row r="39" spans="1:6" ht="15.75" thickBot="1">
      <c r="A39" s="49" t="s">
        <v>71</v>
      </c>
      <c r="B39" s="49"/>
      <c r="C39" s="22">
        <v>-10</v>
      </c>
      <c r="E39" s="14" t="s">
        <v>37</v>
      </c>
      <c r="F39" s="15">
        <f>C28</f>
        <v>40</v>
      </c>
    </row>
    <row r="40" spans="1:3" ht="15">
      <c r="A40" s="49"/>
      <c r="B40" s="49"/>
      <c r="C40" s="22">
        <v>0</v>
      </c>
    </row>
    <row r="41" spans="1:3" ht="15">
      <c r="A41" s="49"/>
      <c r="B41" s="49"/>
      <c r="C41" s="22">
        <v>0</v>
      </c>
    </row>
    <row r="42" spans="1:3" ht="15">
      <c r="A42" s="49"/>
      <c r="B42" s="49"/>
      <c r="C42" s="22">
        <v>0</v>
      </c>
    </row>
    <row r="43" spans="1:3" ht="15">
      <c r="A43" s="49"/>
      <c r="B43" s="49"/>
      <c r="C43" s="22">
        <v>0</v>
      </c>
    </row>
    <row r="44" spans="1:3" ht="15">
      <c r="A44" s="49"/>
      <c r="B44" s="49"/>
      <c r="C44" s="22">
        <v>0</v>
      </c>
    </row>
    <row r="45" spans="1:3" ht="15">
      <c r="A45" s="49"/>
      <c r="B45" s="49"/>
      <c r="C45" s="22">
        <v>0</v>
      </c>
    </row>
  </sheetData>
  <sheetProtection/>
  <mergeCells count="14">
    <mergeCell ref="A36:B36"/>
    <mergeCell ref="A31:B31"/>
    <mergeCell ref="A32:B32"/>
    <mergeCell ref="A33:B33"/>
    <mergeCell ref="A34:B34"/>
    <mergeCell ref="A35:B35"/>
    <mergeCell ref="A44:B44"/>
    <mergeCell ref="A45:B45"/>
    <mergeCell ref="A37:B37"/>
    <mergeCell ref="A39:B39"/>
    <mergeCell ref="A40:B40"/>
    <mergeCell ref="A41:B41"/>
    <mergeCell ref="A42:B42"/>
    <mergeCell ref="A43:B43"/>
  </mergeCells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B14" sqref="B14"/>
    </sheetView>
  </sheetViews>
  <sheetFormatPr defaultColWidth="11.421875" defaultRowHeight="15"/>
  <cols>
    <col min="1" max="1" width="17.140625" style="0" customWidth="1"/>
    <col min="2" max="2" width="21.421875" style="0" customWidth="1"/>
    <col min="3" max="9" width="15.7109375" style="0" customWidth="1"/>
  </cols>
  <sheetData>
    <row r="1" ht="15">
      <c r="A1" t="s">
        <v>45</v>
      </c>
    </row>
    <row r="2" spans="1:9" ht="15">
      <c r="A2">
        <f>SUM(B2:I2)</f>
        <v>20</v>
      </c>
      <c r="B2">
        <f aca="true" t="shared" si="0" ref="B2:I2">COUNTA(B4:B102)</f>
        <v>10</v>
      </c>
      <c r="C2">
        <f t="shared" si="0"/>
        <v>9</v>
      </c>
      <c r="D2">
        <f t="shared" si="0"/>
        <v>1</v>
      </c>
      <c r="E2">
        <f t="shared" si="0"/>
        <v>0</v>
      </c>
      <c r="F2">
        <f t="shared" si="0"/>
        <v>0</v>
      </c>
      <c r="G2">
        <f t="shared" si="0"/>
        <v>0</v>
      </c>
      <c r="H2">
        <f t="shared" si="0"/>
        <v>0</v>
      </c>
      <c r="I2">
        <f t="shared" si="0"/>
        <v>0</v>
      </c>
    </row>
    <row r="3" spans="1:9" s="25" customFormat="1" ht="15">
      <c r="A3" s="25" t="s">
        <v>44</v>
      </c>
      <c r="B3" s="25" t="s">
        <v>46</v>
      </c>
      <c r="C3" s="25" t="s">
        <v>47</v>
      </c>
      <c r="D3" s="25" t="s">
        <v>48</v>
      </c>
      <c r="E3" s="25" t="s">
        <v>49</v>
      </c>
      <c r="F3" s="25" t="s">
        <v>50</v>
      </c>
      <c r="G3" s="25" t="s">
        <v>51</v>
      </c>
      <c r="H3" s="25" t="s">
        <v>52</v>
      </c>
      <c r="I3" s="25" t="s">
        <v>53</v>
      </c>
    </row>
    <row r="4" spans="1:3" ht="15">
      <c r="A4" t="str">
        <f>Werte!A17</f>
        <v>Bewegung</v>
      </c>
      <c r="B4" t="s">
        <v>62</v>
      </c>
      <c r="C4" t="s">
        <v>63</v>
      </c>
    </row>
    <row r="5" ht="15">
      <c r="C5" t="s">
        <v>64</v>
      </c>
    </row>
    <row r="7" ht="15">
      <c r="A7" t="str">
        <f>Werte!A18</f>
        <v>Fernkampf</v>
      </c>
    </row>
    <row r="9" spans="1:3" ht="15">
      <c r="A9" t="str">
        <f>Werte!A19</f>
        <v>Fingerfertigkeit</v>
      </c>
      <c r="B9" t="s">
        <v>73</v>
      </c>
      <c r="C9" t="s">
        <v>74</v>
      </c>
    </row>
    <row r="10" spans="1:3" ht="15">
      <c r="A10" t="str">
        <f>Werte!A20</f>
        <v>Handwerk</v>
      </c>
      <c r="B10" t="s">
        <v>61</v>
      </c>
      <c r="C10" t="s">
        <v>77</v>
      </c>
    </row>
    <row r="12" spans="1:2" ht="15">
      <c r="A12" t="str">
        <f>Werte!A21</f>
        <v>Lenken</v>
      </c>
      <c r="B12" t="s">
        <v>70</v>
      </c>
    </row>
    <row r="14" spans="1:3" ht="15">
      <c r="A14" t="str">
        <f>Werte!A22</f>
        <v>Nahkampf</v>
      </c>
      <c r="B14" t="s">
        <v>69</v>
      </c>
      <c r="C14" t="s">
        <v>78</v>
      </c>
    </row>
    <row r="17" spans="1:4" ht="15">
      <c r="A17" t="str">
        <f>Werte!A23</f>
        <v>Sozialfertigkeit</v>
      </c>
      <c r="B17" t="s">
        <v>58</v>
      </c>
      <c r="C17" t="s">
        <v>59</v>
      </c>
      <c r="D17" t="s">
        <v>60</v>
      </c>
    </row>
    <row r="18" spans="2:3" ht="15">
      <c r="B18" t="s">
        <v>67</v>
      </c>
      <c r="C18" t="s">
        <v>68</v>
      </c>
    </row>
    <row r="21" spans="1:3" ht="15">
      <c r="A21" t="str">
        <f>Werte!A24</f>
        <v>Technik</v>
      </c>
      <c r="B21" t="s">
        <v>65</v>
      </c>
      <c r="C21" t="s">
        <v>66</v>
      </c>
    </row>
    <row r="22" spans="1:2" ht="15">
      <c r="A22" t="str">
        <f>Werte!A25</f>
        <v>Wahrnehmung</v>
      </c>
      <c r="B22" t="s">
        <v>79</v>
      </c>
    </row>
    <row r="23" spans="1:3" ht="15">
      <c r="A23" t="str">
        <f>Werte!A26</f>
        <v>Wissen</v>
      </c>
      <c r="B23" t="s">
        <v>75</v>
      </c>
      <c r="C23" t="s">
        <v>76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Nicklas</dc:creator>
  <cp:keywords/>
  <dc:description/>
  <cp:lastModifiedBy>Daniela Nicklas</cp:lastModifiedBy>
  <cp:lastPrinted>2008-11-11T21:45:45Z</cp:lastPrinted>
  <dcterms:created xsi:type="dcterms:W3CDTF">2008-11-09T17:57:51Z</dcterms:created>
  <dcterms:modified xsi:type="dcterms:W3CDTF">2008-11-11T21:54:26Z</dcterms:modified>
  <cp:category/>
  <cp:version/>
  <cp:contentType/>
  <cp:contentStatus/>
</cp:coreProperties>
</file>